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usic\Desktop\감정평가사 2차\01. 스터디 자료\2. 이론 스터디자료\2024 GS 서울법 2기_이론(이동현)\"/>
    </mc:Choice>
  </mc:AlternateContent>
  <xr:revisionPtr revIDLastSave="0" documentId="13_ncr:1_{2BEC5E3F-8C6F-4726-96DD-9A04E4EFCBAA}" xr6:coauthVersionLast="47" xr6:coauthVersionMax="47" xr10:uidLastSave="{00000000-0000-0000-0000-000000000000}"/>
  <bookViews>
    <workbookView xWindow="9380" yWindow="120" windowWidth="10220" windowHeight="10010" firstSheet="22" activeTab="23" xr2:uid="{CE4A5D92-A317-4D3F-B10B-C1D8B873CF86}"/>
  </bookViews>
  <sheets>
    <sheet name="2기1" sheetId="2" r:id="rId1"/>
    <sheet name="2기2" sheetId="4" r:id="rId2"/>
    <sheet name="2기3" sheetId="5" r:id="rId3"/>
    <sheet name="2기4" sheetId="7" r:id="rId4"/>
    <sheet name="2기5" sheetId="10" r:id="rId5"/>
    <sheet name="2기6" sheetId="12" r:id="rId6"/>
    <sheet name="2기7" sheetId="1" r:id="rId7"/>
    <sheet name="2기8" sheetId="3" r:id="rId8"/>
    <sheet name="2기9" sheetId="6" r:id="rId9"/>
    <sheet name="2기10" sheetId="9" r:id="rId10"/>
    <sheet name="2기11" sheetId="11" r:id="rId11"/>
    <sheet name="2기12" sheetId="13" r:id="rId12"/>
    <sheet name="3기1" sheetId="14" r:id="rId13"/>
    <sheet name="3기2" sheetId="15" r:id="rId14"/>
    <sheet name="3기3" sheetId="16" r:id="rId15"/>
    <sheet name="3기4" sheetId="17" r:id="rId16"/>
    <sheet name="3기5" sheetId="18" r:id="rId17"/>
    <sheet name="3기6" sheetId="19" r:id="rId18"/>
    <sheet name="3기7" sheetId="20" r:id="rId19"/>
    <sheet name="4기1" sheetId="22" r:id="rId20"/>
    <sheet name="4기2" sheetId="23" r:id="rId21"/>
    <sheet name="4기3" sheetId="24" r:id="rId22"/>
    <sheet name="4기4" sheetId="25" r:id="rId23"/>
    <sheet name="4기5" sheetId="26" r:id="rId24"/>
    <sheet name="평균비교" sheetId="8" r:id="rId25"/>
    <sheet name="KW" sheetId="21" r:id="rId26"/>
  </sheets>
  <definedNames>
    <definedName name="_xlnm._FilterDatabase" localSheetId="13" hidden="1">'3기2'!$H$33:$J$70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6" l="1"/>
  <c r="M22" i="8"/>
  <c r="M20" i="8" l="1"/>
  <c r="L20" i="8"/>
  <c r="K20" i="8"/>
  <c r="E12" i="25"/>
  <c r="E8" i="24"/>
  <c r="H20" i="8"/>
  <c r="J22" i="8"/>
  <c r="G22" i="8"/>
  <c r="F20" i="8" l="1"/>
  <c r="E20" i="8"/>
  <c r="E8" i="23"/>
  <c r="E8" i="22"/>
  <c r="D22" i="8"/>
  <c r="B20" i="8" l="1"/>
  <c r="J9" i="8"/>
  <c r="G9" i="8"/>
  <c r="D9" i="8"/>
  <c r="AF9" i="8"/>
  <c r="AF10" i="8"/>
  <c r="AF8" i="8"/>
  <c r="AF7" i="8"/>
  <c r="F20" i="26"/>
  <c r="E20" i="26"/>
  <c r="E19" i="26"/>
  <c r="E18" i="26"/>
  <c r="E17" i="26"/>
  <c r="D16" i="26"/>
  <c r="C16" i="26"/>
  <c r="F16" i="26" s="1"/>
  <c r="E15" i="26"/>
  <c r="E14" i="26"/>
  <c r="E13" i="26"/>
  <c r="E12" i="26"/>
  <c r="D11" i="26"/>
  <c r="C11" i="26"/>
  <c r="F11" i="26" s="1"/>
  <c r="E10" i="26"/>
  <c r="E9" i="26"/>
  <c r="E7" i="26"/>
  <c r="E6" i="26"/>
  <c r="E5" i="26"/>
  <c r="D4" i="26"/>
  <c r="C4" i="26"/>
  <c r="F19" i="25"/>
  <c r="E19" i="25"/>
  <c r="E18" i="25"/>
  <c r="E17" i="25"/>
  <c r="E16" i="25"/>
  <c r="D15" i="25"/>
  <c r="C15" i="25"/>
  <c r="E14" i="25"/>
  <c r="E13" i="25"/>
  <c r="E11" i="25"/>
  <c r="E10" i="25"/>
  <c r="D9" i="25"/>
  <c r="C9" i="25"/>
  <c r="F9" i="25" s="1"/>
  <c r="E8" i="25"/>
  <c r="E7" i="25"/>
  <c r="E6" i="25"/>
  <c r="E5" i="25"/>
  <c r="D4" i="25"/>
  <c r="C4" i="25"/>
  <c r="F20" i="24"/>
  <c r="E20" i="24"/>
  <c r="E19" i="24"/>
  <c r="E18" i="24"/>
  <c r="E17" i="24"/>
  <c r="E16" i="24"/>
  <c r="D15" i="24"/>
  <c r="C15" i="24"/>
  <c r="F15" i="24" s="1"/>
  <c r="E14" i="24"/>
  <c r="E13" i="24"/>
  <c r="E12" i="24"/>
  <c r="E11" i="24"/>
  <c r="D10" i="24"/>
  <c r="C10" i="24"/>
  <c r="F10" i="24" s="1"/>
  <c r="E9" i="24"/>
  <c r="E7" i="24"/>
  <c r="E6" i="24"/>
  <c r="E5" i="24"/>
  <c r="D4" i="24"/>
  <c r="C4" i="24"/>
  <c r="F4" i="24" s="1"/>
  <c r="F20" i="23"/>
  <c r="E20" i="23"/>
  <c r="E19" i="23"/>
  <c r="E18" i="23"/>
  <c r="E17" i="23"/>
  <c r="E16" i="23"/>
  <c r="D15" i="23"/>
  <c r="C15" i="23"/>
  <c r="E14" i="23"/>
  <c r="E13" i="23"/>
  <c r="E12" i="23"/>
  <c r="E11" i="23"/>
  <c r="D10" i="23"/>
  <c r="C10" i="23"/>
  <c r="E9" i="23"/>
  <c r="E7" i="23"/>
  <c r="E6" i="23"/>
  <c r="E5" i="23"/>
  <c r="D4" i="23"/>
  <c r="C4" i="23"/>
  <c r="F4" i="23" s="1"/>
  <c r="F21" i="22"/>
  <c r="E21" i="22"/>
  <c r="E20" i="22"/>
  <c r="E19" i="22"/>
  <c r="E18" i="22"/>
  <c r="E17" i="22"/>
  <c r="D16" i="22"/>
  <c r="C16" i="22"/>
  <c r="F16" i="22" s="1"/>
  <c r="E15" i="22"/>
  <c r="E14" i="22"/>
  <c r="E13" i="22"/>
  <c r="E12" i="22"/>
  <c r="D11" i="22"/>
  <c r="C11" i="22"/>
  <c r="F11" i="22" s="1"/>
  <c r="E10" i="22"/>
  <c r="E9" i="22"/>
  <c r="E7" i="22"/>
  <c r="E6" i="22"/>
  <c r="E5" i="22"/>
  <c r="D4" i="22"/>
  <c r="C4" i="22"/>
  <c r="F4" i="22" s="1"/>
  <c r="AE9" i="8"/>
  <c r="AB9" i="8"/>
  <c r="Y9" i="8"/>
  <c r="V9" i="8"/>
  <c r="S9" i="8"/>
  <c r="M9" i="8"/>
  <c r="P9" i="8"/>
  <c r="D3" i="26" l="1"/>
  <c r="C3" i="26"/>
  <c r="F3" i="26" s="1"/>
  <c r="E11" i="26"/>
  <c r="F4" i="26"/>
  <c r="E4" i="26"/>
  <c r="E15" i="25"/>
  <c r="E4" i="24"/>
  <c r="D3" i="24"/>
  <c r="E9" i="25"/>
  <c r="C3" i="25"/>
  <c r="F3" i="25" s="1"/>
  <c r="E4" i="25"/>
  <c r="F4" i="25"/>
  <c r="D3" i="25"/>
  <c r="E4" i="23"/>
  <c r="E10" i="23"/>
  <c r="D3" i="23"/>
  <c r="C3" i="23"/>
  <c r="F3" i="23" s="1"/>
  <c r="E16" i="26"/>
  <c r="F15" i="25"/>
  <c r="E15" i="24"/>
  <c r="C3" i="24"/>
  <c r="E10" i="24"/>
  <c r="E15" i="23"/>
  <c r="F15" i="23"/>
  <c r="F10" i="23"/>
  <c r="D3" i="22"/>
  <c r="C3" i="22"/>
  <c r="E16" i="22"/>
  <c r="E11" i="22"/>
  <c r="E4" i="22"/>
  <c r="AE5" i="8"/>
  <c r="AE4" i="8"/>
  <c r="AE6" i="8"/>
  <c r="AE3" i="8"/>
  <c r="AD7" i="8"/>
  <c r="AC7" i="8"/>
  <c r="S23" i="8"/>
  <c r="S21" i="8"/>
  <c r="S20" i="8"/>
  <c r="S19" i="8"/>
  <c r="S18" i="8"/>
  <c r="S17" i="8"/>
  <c r="S16" i="8"/>
  <c r="P23" i="8"/>
  <c r="P21" i="8"/>
  <c r="P20" i="8"/>
  <c r="P19" i="8"/>
  <c r="P18" i="8"/>
  <c r="P17" i="8"/>
  <c r="P16" i="8"/>
  <c r="M23" i="8"/>
  <c r="M21" i="8"/>
  <c r="M19" i="8"/>
  <c r="M18" i="8"/>
  <c r="M17" i="8"/>
  <c r="M16" i="8"/>
  <c r="J23" i="8"/>
  <c r="J21" i="8"/>
  <c r="J20" i="8"/>
  <c r="J19" i="8"/>
  <c r="J18" i="8"/>
  <c r="J17" i="8"/>
  <c r="J16" i="8"/>
  <c r="G23" i="8"/>
  <c r="G21" i="8"/>
  <c r="G20" i="8"/>
  <c r="G19" i="8"/>
  <c r="G18" i="8"/>
  <c r="G17" i="8"/>
  <c r="G16" i="8"/>
  <c r="D23" i="8"/>
  <c r="D21" i="8"/>
  <c r="D20" i="8"/>
  <c r="D19" i="8"/>
  <c r="D18" i="8"/>
  <c r="D17" i="8"/>
  <c r="D16" i="8"/>
  <c r="E14" i="20"/>
  <c r="F21" i="20"/>
  <c r="E21" i="20"/>
  <c r="E20" i="20"/>
  <c r="E19" i="20"/>
  <c r="E18" i="20"/>
  <c r="E17" i="20"/>
  <c r="D16" i="20"/>
  <c r="C16" i="20"/>
  <c r="F16" i="20" s="1"/>
  <c r="E15" i="20"/>
  <c r="E13" i="20"/>
  <c r="E12" i="20"/>
  <c r="E11" i="20"/>
  <c r="D10" i="20"/>
  <c r="C10" i="20"/>
  <c r="F10" i="20" s="1"/>
  <c r="E9" i="20"/>
  <c r="E8" i="20"/>
  <c r="E7" i="20"/>
  <c r="E6" i="20"/>
  <c r="E5" i="20"/>
  <c r="D4" i="20"/>
  <c r="C4" i="20"/>
  <c r="AB10" i="8"/>
  <c r="AB8" i="8"/>
  <c r="E3" i="26" l="1"/>
  <c r="E3" i="25"/>
  <c r="E3" i="23"/>
  <c r="F3" i="24"/>
  <c r="E3" i="24"/>
  <c r="F3" i="22"/>
  <c r="E3" i="22"/>
  <c r="AE7" i="8"/>
  <c r="E16" i="20"/>
  <c r="C3" i="20"/>
  <c r="F3" i="20" s="1"/>
  <c r="E10" i="20"/>
  <c r="D3" i="20"/>
  <c r="E4" i="20"/>
  <c r="F4" i="20"/>
  <c r="AE10" i="8"/>
  <c r="AE8" i="8"/>
  <c r="AA7" i="8"/>
  <c r="Z7" i="8"/>
  <c r="AB6" i="8"/>
  <c r="AB5" i="8"/>
  <c r="AB4" i="8"/>
  <c r="AB3" i="8"/>
  <c r="E3" i="20" l="1"/>
  <c r="AB7" i="8"/>
  <c r="F20" i="19" l="1"/>
  <c r="E20" i="19"/>
  <c r="E19" i="19"/>
  <c r="E18" i="19"/>
  <c r="E17" i="19"/>
  <c r="E16" i="19"/>
  <c r="D15" i="19"/>
  <c r="C15" i="19"/>
  <c r="E14" i="19"/>
  <c r="E13" i="19"/>
  <c r="E12" i="19"/>
  <c r="E11" i="19"/>
  <c r="D10" i="19"/>
  <c r="C10" i="19"/>
  <c r="F10" i="19" s="1"/>
  <c r="E9" i="19"/>
  <c r="E8" i="19"/>
  <c r="E7" i="19"/>
  <c r="E6" i="19"/>
  <c r="E5" i="19"/>
  <c r="D4" i="19"/>
  <c r="C4" i="19"/>
  <c r="Y10" i="8"/>
  <c r="Y8" i="8"/>
  <c r="X7" i="8"/>
  <c r="W7" i="8"/>
  <c r="Y6" i="8"/>
  <c r="Y5" i="8"/>
  <c r="Y4" i="8"/>
  <c r="Y3" i="8"/>
  <c r="V10" i="8"/>
  <c r="V8" i="8"/>
  <c r="U7" i="8"/>
  <c r="T7" i="8"/>
  <c r="V6" i="8"/>
  <c r="V5" i="8"/>
  <c r="V4" i="8"/>
  <c r="V3" i="8"/>
  <c r="F20" i="18"/>
  <c r="E20" i="18"/>
  <c r="E19" i="18"/>
  <c r="E18" i="18"/>
  <c r="E17" i="18"/>
  <c r="E16" i="18"/>
  <c r="D15" i="18"/>
  <c r="C15" i="18"/>
  <c r="F15" i="18" s="1"/>
  <c r="E14" i="18"/>
  <c r="E13" i="18"/>
  <c r="E12" i="18"/>
  <c r="E11" i="18"/>
  <c r="D10" i="18"/>
  <c r="C10" i="18"/>
  <c r="F10" i="18" s="1"/>
  <c r="E9" i="18"/>
  <c r="E8" i="18"/>
  <c r="E7" i="18"/>
  <c r="E6" i="18"/>
  <c r="E5" i="18"/>
  <c r="D4" i="18"/>
  <c r="C4" i="18"/>
  <c r="F4" i="18" s="1"/>
  <c r="S10" i="8"/>
  <c r="S8" i="8"/>
  <c r="P10" i="8"/>
  <c r="P8" i="8"/>
  <c r="M10" i="8"/>
  <c r="M8" i="8"/>
  <c r="J10" i="8"/>
  <c r="J8" i="8"/>
  <c r="G10" i="8"/>
  <c r="G8" i="8"/>
  <c r="D8" i="8"/>
  <c r="D10" i="8"/>
  <c r="R7" i="8"/>
  <c r="Q7" i="8"/>
  <c r="O7" i="8"/>
  <c r="N7" i="8"/>
  <c r="L7" i="8"/>
  <c r="K7" i="8"/>
  <c r="I7" i="8"/>
  <c r="H7" i="8"/>
  <c r="J7" i="8" s="1"/>
  <c r="S6" i="8"/>
  <c r="S5" i="8"/>
  <c r="S4" i="8"/>
  <c r="S3" i="8"/>
  <c r="P6" i="8"/>
  <c r="P5" i="8"/>
  <c r="P4" i="8"/>
  <c r="P3" i="8"/>
  <c r="M6" i="8"/>
  <c r="M5" i="8"/>
  <c r="M4" i="8"/>
  <c r="M3" i="8"/>
  <c r="J6" i="8"/>
  <c r="J5" i="8"/>
  <c r="J4" i="8"/>
  <c r="J3" i="8"/>
  <c r="G6" i="8"/>
  <c r="G5" i="8"/>
  <c r="G4" i="8"/>
  <c r="G3" i="8"/>
  <c r="D4" i="8"/>
  <c r="D5" i="8"/>
  <c r="D6" i="8"/>
  <c r="D3" i="8"/>
  <c r="F7" i="8"/>
  <c r="E7" i="8"/>
  <c r="C7" i="8"/>
  <c r="B7" i="8"/>
  <c r="F21" i="17"/>
  <c r="E21" i="17"/>
  <c r="E20" i="17"/>
  <c r="E19" i="17"/>
  <c r="E18" i="17"/>
  <c r="E17" i="17"/>
  <c r="D16" i="17"/>
  <c r="C16" i="17"/>
  <c r="F16" i="17" s="1"/>
  <c r="E15" i="17"/>
  <c r="E14" i="17"/>
  <c r="E13" i="17"/>
  <c r="E12" i="17"/>
  <c r="E11" i="17"/>
  <c r="D10" i="17"/>
  <c r="C10" i="17"/>
  <c r="F10" i="17" s="1"/>
  <c r="E9" i="17"/>
  <c r="E8" i="17"/>
  <c r="E7" i="17"/>
  <c r="E6" i="17"/>
  <c r="E5" i="17"/>
  <c r="D4" i="17"/>
  <c r="C4" i="17"/>
  <c r="F4" i="17" s="1"/>
  <c r="E9" i="16"/>
  <c r="E14" i="16"/>
  <c r="F22" i="16"/>
  <c r="E22" i="16"/>
  <c r="E21" i="16"/>
  <c r="E20" i="16"/>
  <c r="E19" i="16"/>
  <c r="E18" i="16"/>
  <c r="D17" i="16"/>
  <c r="C17" i="16"/>
  <c r="F17" i="16" s="1"/>
  <c r="E16" i="16"/>
  <c r="E15" i="16"/>
  <c r="E13" i="16"/>
  <c r="E12" i="16"/>
  <c r="D11" i="16"/>
  <c r="C11" i="16"/>
  <c r="F11" i="16" s="1"/>
  <c r="E10" i="16"/>
  <c r="E8" i="16"/>
  <c r="E7" i="16"/>
  <c r="E6" i="16"/>
  <c r="E5" i="16"/>
  <c r="D4" i="16"/>
  <c r="C4" i="16"/>
  <c r="D4" i="15"/>
  <c r="F20" i="15"/>
  <c r="E20" i="15"/>
  <c r="E19" i="15"/>
  <c r="E18" i="15"/>
  <c r="E17" i="15"/>
  <c r="E16" i="15"/>
  <c r="D15" i="15"/>
  <c r="C15" i="15"/>
  <c r="F15" i="15" s="1"/>
  <c r="E14" i="15"/>
  <c r="E13" i="15"/>
  <c r="E12" i="15"/>
  <c r="E11" i="15"/>
  <c r="D10" i="15"/>
  <c r="C10" i="15"/>
  <c r="F10" i="15" s="1"/>
  <c r="E9" i="15"/>
  <c r="E8" i="15"/>
  <c r="E7" i="15"/>
  <c r="E6" i="15"/>
  <c r="E5" i="15"/>
  <c r="C4" i="15"/>
  <c r="E21" i="14"/>
  <c r="E20" i="14"/>
  <c r="E19" i="14"/>
  <c r="E18" i="14"/>
  <c r="E17" i="14"/>
  <c r="E15" i="14"/>
  <c r="E14" i="14"/>
  <c r="E13" i="14"/>
  <c r="E12" i="14"/>
  <c r="E11" i="14"/>
  <c r="E9" i="14"/>
  <c r="E8" i="14"/>
  <c r="E7" i="14"/>
  <c r="E6" i="14"/>
  <c r="E5" i="14"/>
  <c r="D10" i="14"/>
  <c r="F21" i="14"/>
  <c r="D16" i="14"/>
  <c r="C16" i="14"/>
  <c r="C10" i="14"/>
  <c r="F10" i="14" s="1"/>
  <c r="D4" i="14"/>
  <c r="C4" i="14"/>
  <c r="F4" i="14" s="1"/>
  <c r="C3" i="13"/>
  <c r="C17" i="13"/>
  <c r="F17" i="13" s="1"/>
  <c r="C11" i="13"/>
  <c r="F11" i="13" s="1"/>
  <c r="C4" i="13"/>
  <c r="D3" i="13"/>
  <c r="D17" i="13"/>
  <c r="D11" i="13"/>
  <c r="F22" i="13"/>
  <c r="E22" i="13"/>
  <c r="E21" i="13"/>
  <c r="E20" i="13"/>
  <c r="E19" i="13"/>
  <c r="E18" i="13"/>
  <c r="E16" i="13"/>
  <c r="E15" i="13"/>
  <c r="E14" i="13"/>
  <c r="E13" i="13"/>
  <c r="E12" i="13"/>
  <c r="E10" i="13"/>
  <c r="E9" i="13"/>
  <c r="E8" i="13"/>
  <c r="E7" i="13"/>
  <c r="E6" i="13"/>
  <c r="E5" i="13"/>
  <c r="D4" i="13"/>
  <c r="F21" i="12"/>
  <c r="E21" i="12"/>
  <c r="F19" i="12"/>
  <c r="E19" i="12"/>
  <c r="F18" i="12"/>
  <c r="E18" i="12"/>
  <c r="D16" i="12"/>
  <c r="C16" i="12"/>
  <c r="F16" i="12" s="1"/>
  <c r="F14" i="12"/>
  <c r="E14" i="12"/>
  <c r="F13" i="12"/>
  <c r="E13" i="12"/>
  <c r="D11" i="12"/>
  <c r="C11" i="12"/>
  <c r="F11" i="12" s="1"/>
  <c r="F9" i="12"/>
  <c r="E9" i="12"/>
  <c r="F8" i="12"/>
  <c r="E8" i="12"/>
  <c r="F7" i="12"/>
  <c r="E7" i="12"/>
  <c r="F6" i="12"/>
  <c r="E6" i="12"/>
  <c r="D4" i="12"/>
  <c r="C4" i="12"/>
  <c r="F4" i="12" s="1"/>
  <c r="F20" i="11"/>
  <c r="E20" i="11"/>
  <c r="F18" i="11"/>
  <c r="E18" i="11"/>
  <c r="F17" i="11"/>
  <c r="E17" i="11"/>
  <c r="D15" i="11"/>
  <c r="C15" i="11"/>
  <c r="F15" i="11" s="1"/>
  <c r="F13" i="11"/>
  <c r="E13" i="11"/>
  <c r="F12" i="11"/>
  <c r="E12" i="11"/>
  <c r="D10" i="11"/>
  <c r="C10" i="11"/>
  <c r="F10" i="11" s="1"/>
  <c r="F8" i="11"/>
  <c r="E8" i="11"/>
  <c r="F7" i="11"/>
  <c r="E7" i="11"/>
  <c r="F6" i="11"/>
  <c r="E6" i="11"/>
  <c r="D4" i="11"/>
  <c r="C4" i="11"/>
  <c r="F22" i="10"/>
  <c r="E22" i="10"/>
  <c r="F20" i="10"/>
  <c r="E20" i="10"/>
  <c r="F19" i="10"/>
  <c r="E19" i="10"/>
  <c r="D17" i="10"/>
  <c r="C17" i="10"/>
  <c r="F17" i="10" s="1"/>
  <c r="F15" i="10"/>
  <c r="E15" i="10"/>
  <c r="F14" i="10"/>
  <c r="E14" i="10"/>
  <c r="F13" i="10"/>
  <c r="E13" i="10"/>
  <c r="D11" i="10"/>
  <c r="C11" i="10"/>
  <c r="F11" i="10" s="1"/>
  <c r="F9" i="10"/>
  <c r="E9" i="10"/>
  <c r="F8" i="10"/>
  <c r="E8" i="10"/>
  <c r="F7" i="10"/>
  <c r="E7" i="10"/>
  <c r="F6" i="10"/>
  <c r="E6" i="10"/>
  <c r="D4" i="10"/>
  <c r="C4" i="10"/>
  <c r="F4" i="10" s="1"/>
  <c r="C16" i="9"/>
  <c r="F16" i="9" s="1"/>
  <c r="C11" i="9"/>
  <c r="F8" i="9"/>
  <c r="E8" i="9"/>
  <c r="F21" i="9"/>
  <c r="E21" i="9"/>
  <c r="F19" i="9"/>
  <c r="E19" i="9"/>
  <c r="F18" i="9"/>
  <c r="E18" i="9"/>
  <c r="D16" i="9"/>
  <c r="F14" i="9"/>
  <c r="E14" i="9"/>
  <c r="F13" i="9"/>
  <c r="E13" i="9"/>
  <c r="D11" i="9"/>
  <c r="F9" i="9"/>
  <c r="E9" i="9"/>
  <c r="F7" i="9"/>
  <c r="E7" i="9"/>
  <c r="F6" i="9"/>
  <c r="E6" i="9"/>
  <c r="D4" i="9"/>
  <c r="C4" i="9"/>
  <c r="F4" i="9" s="1"/>
  <c r="F8" i="7"/>
  <c r="E8" i="7"/>
  <c r="F15" i="7"/>
  <c r="E15" i="7"/>
  <c r="E4" i="19" l="1"/>
  <c r="F4" i="19"/>
  <c r="D3" i="19"/>
  <c r="C3" i="19"/>
  <c r="F3" i="19" s="1"/>
  <c r="E15" i="19"/>
  <c r="F15" i="19"/>
  <c r="E10" i="19"/>
  <c r="Y7" i="8"/>
  <c r="E10" i="18"/>
  <c r="D7" i="8"/>
  <c r="V7" i="8"/>
  <c r="D3" i="18"/>
  <c r="C3" i="18"/>
  <c r="E15" i="18"/>
  <c r="E4" i="18"/>
  <c r="P7" i="8"/>
  <c r="G7" i="8"/>
  <c r="S7" i="8"/>
  <c r="M7" i="8"/>
  <c r="D3" i="17"/>
  <c r="C3" i="17"/>
  <c r="E16" i="17"/>
  <c r="E10" i="17"/>
  <c r="E4" i="17"/>
  <c r="C3" i="16"/>
  <c r="D3" i="16"/>
  <c r="E4" i="16"/>
  <c r="F4" i="16"/>
  <c r="E17" i="16"/>
  <c r="E11" i="16"/>
  <c r="C3" i="15"/>
  <c r="F3" i="15" s="1"/>
  <c r="E10" i="15"/>
  <c r="F4" i="15"/>
  <c r="D3" i="15"/>
  <c r="E4" i="15"/>
  <c r="E15" i="15"/>
  <c r="E16" i="14"/>
  <c r="E10" i="14"/>
  <c r="E4" i="14"/>
  <c r="D3" i="14"/>
  <c r="F16" i="14"/>
  <c r="C3" i="14"/>
  <c r="E17" i="13"/>
  <c r="E11" i="13"/>
  <c r="F3" i="13"/>
  <c r="F4" i="13"/>
  <c r="E4" i="13"/>
  <c r="C3" i="12"/>
  <c r="F3" i="12" s="1"/>
  <c r="D3" i="12"/>
  <c r="E4" i="12"/>
  <c r="E11" i="12"/>
  <c r="E16" i="12"/>
  <c r="C3" i="11"/>
  <c r="F3" i="11" s="1"/>
  <c r="E10" i="11"/>
  <c r="F4" i="11"/>
  <c r="E4" i="11"/>
  <c r="D3" i="11"/>
  <c r="E15" i="11"/>
  <c r="E11" i="10"/>
  <c r="E4" i="10"/>
  <c r="C3" i="10"/>
  <c r="F3" i="10" s="1"/>
  <c r="D3" i="10"/>
  <c r="E17" i="10"/>
  <c r="E11" i="9"/>
  <c r="D3" i="9"/>
  <c r="E16" i="9"/>
  <c r="F11" i="9"/>
  <c r="E4" i="9"/>
  <c r="C3" i="9"/>
  <c r="D11" i="7"/>
  <c r="F22" i="7"/>
  <c r="E22" i="7"/>
  <c r="F20" i="7"/>
  <c r="E20" i="7"/>
  <c r="F19" i="7"/>
  <c r="E19" i="7"/>
  <c r="D17" i="7"/>
  <c r="C17" i="7"/>
  <c r="F17" i="7" s="1"/>
  <c r="F14" i="7"/>
  <c r="E14" i="7"/>
  <c r="F13" i="7"/>
  <c r="E13" i="7"/>
  <c r="C11" i="7"/>
  <c r="E11" i="7" s="1"/>
  <c r="F9" i="7"/>
  <c r="E9" i="7"/>
  <c r="F7" i="7"/>
  <c r="E7" i="7"/>
  <c r="F6" i="7"/>
  <c r="E6" i="7"/>
  <c r="D4" i="7"/>
  <c r="C4" i="7"/>
  <c r="F13" i="6"/>
  <c r="E13" i="6"/>
  <c r="D4" i="6"/>
  <c r="C4" i="6"/>
  <c r="F4" i="6" s="1"/>
  <c r="F21" i="6"/>
  <c r="E21" i="6"/>
  <c r="F19" i="6"/>
  <c r="E19" i="6"/>
  <c r="F18" i="6"/>
  <c r="E18" i="6"/>
  <c r="D16" i="6"/>
  <c r="C16" i="6"/>
  <c r="F16" i="6" s="1"/>
  <c r="F14" i="6"/>
  <c r="E14" i="6"/>
  <c r="F12" i="6"/>
  <c r="E12" i="6"/>
  <c r="D10" i="6"/>
  <c r="C10" i="6"/>
  <c r="F10" i="6" s="1"/>
  <c r="F8" i="6"/>
  <c r="E8" i="6"/>
  <c r="F7" i="6"/>
  <c r="E7" i="6"/>
  <c r="F6" i="6"/>
  <c r="E6" i="6"/>
  <c r="E6" i="5"/>
  <c r="F6" i="5"/>
  <c r="F4" i="5"/>
  <c r="E4" i="5"/>
  <c r="D4" i="5"/>
  <c r="D3" i="5" s="1"/>
  <c r="F22" i="5"/>
  <c r="E22" i="5"/>
  <c r="F20" i="5"/>
  <c r="E20" i="5"/>
  <c r="F19" i="5"/>
  <c r="E19" i="5"/>
  <c r="D17" i="5"/>
  <c r="C17" i="5"/>
  <c r="F17" i="5" s="1"/>
  <c r="F14" i="5"/>
  <c r="E14" i="5"/>
  <c r="F13" i="5"/>
  <c r="E13" i="5"/>
  <c r="C11" i="5"/>
  <c r="F11" i="5" s="1"/>
  <c r="F9" i="5"/>
  <c r="E9" i="5"/>
  <c r="F7" i="5"/>
  <c r="E7" i="5"/>
  <c r="C4" i="5"/>
  <c r="C3" i="4"/>
  <c r="F20" i="4"/>
  <c r="E20" i="4"/>
  <c r="F18" i="4"/>
  <c r="E18" i="4"/>
  <c r="F17" i="4"/>
  <c r="E17" i="4"/>
  <c r="D15" i="4"/>
  <c r="D3" i="4" s="1"/>
  <c r="C15" i="4"/>
  <c r="F15" i="4" s="1"/>
  <c r="F13" i="4"/>
  <c r="E13" i="4"/>
  <c r="F12" i="4"/>
  <c r="E12" i="4"/>
  <c r="C10" i="4"/>
  <c r="E10" i="4" s="1"/>
  <c r="F8" i="4"/>
  <c r="E8" i="4"/>
  <c r="F7" i="4"/>
  <c r="E7" i="4"/>
  <c r="F6" i="4"/>
  <c r="E6" i="4"/>
  <c r="C4" i="4"/>
  <c r="F21" i="3"/>
  <c r="E21" i="3"/>
  <c r="F19" i="3"/>
  <c r="E19" i="3"/>
  <c r="F18" i="3"/>
  <c r="E18" i="3"/>
  <c r="D16" i="3"/>
  <c r="C16" i="3"/>
  <c r="F16" i="3" s="1"/>
  <c r="F14" i="3"/>
  <c r="E14" i="3"/>
  <c r="F13" i="3"/>
  <c r="E13" i="3"/>
  <c r="D11" i="3"/>
  <c r="C11" i="3"/>
  <c r="E11" i="3" s="1"/>
  <c r="F9" i="3"/>
  <c r="E9" i="3"/>
  <c r="F8" i="3"/>
  <c r="E8" i="3"/>
  <c r="F7" i="3"/>
  <c r="E7" i="3"/>
  <c r="F6" i="3"/>
  <c r="E6" i="3"/>
  <c r="C4" i="3"/>
  <c r="F4" i="3" s="1"/>
  <c r="C4" i="2"/>
  <c r="F4" i="2" s="1"/>
  <c r="F20" i="2"/>
  <c r="E20" i="2"/>
  <c r="F18" i="2"/>
  <c r="E18" i="2"/>
  <c r="F17" i="2"/>
  <c r="E17" i="2"/>
  <c r="D15" i="2"/>
  <c r="C15" i="2"/>
  <c r="F15" i="2" s="1"/>
  <c r="F13" i="2"/>
  <c r="E13" i="2"/>
  <c r="F12" i="2"/>
  <c r="E12" i="2"/>
  <c r="C10" i="2"/>
  <c r="F10" i="2" s="1"/>
  <c r="F8" i="2"/>
  <c r="E8" i="2"/>
  <c r="F7" i="2"/>
  <c r="E7" i="2"/>
  <c r="F6" i="2"/>
  <c r="E6" i="2"/>
  <c r="F22" i="1"/>
  <c r="E22" i="1"/>
  <c r="D17" i="1"/>
  <c r="C17" i="1"/>
  <c r="F17" i="1" s="1"/>
  <c r="F20" i="1"/>
  <c r="E20" i="1"/>
  <c r="F19" i="1"/>
  <c r="E19" i="1"/>
  <c r="D11" i="1"/>
  <c r="D3" i="1" s="1"/>
  <c r="C11" i="1"/>
  <c r="F11" i="1" s="1"/>
  <c r="F15" i="1"/>
  <c r="E15" i="1"/>
  <c r="F14" i="1"/>
  <c r="E14" i="1"/>
  <c r="F13" i="1"/>
  <c r="E13" i="1"/>
  <c r="E9" i="1"/>
  <c r="F9" i="1"/>
  <c r="F8" i="1"/>
  <c r="E6" i="1"/>
  <c r="F7" i="1"/>
  <c r="E3" i="19" l="1"/>
  <c r="F3" i="18"/>
  <c r="E3" i="18"/>
  <c r="F3" i="17"/>
  <c r="E3" i="17"/>
  <c r="F3" i="16"/>
  <c r="E3" i="16"/>
  <c r="E3" i="15"/>
  <c r="F3" i="14"/>
  <c r="E3" i="14"/>
  <c r="E3" i="13"/>
  <c r="E3" i="12"/>
  <c r="E3" i="11"/>
  <c r="E3" i="10"/>
  <c r="F3" i="9"/>
  <c r="E3" i="9"/>
  <c r="F11" i="7"/>
  <c r="D3" i="7"/>
  <c r="E4" i="7"/>
  <c r="F4" i="7"/>
  <c r="E17" i="7"/>
  <c r="C3" i="7"/>
  <c r="D3" i="6"/>
  <c r="E16" i="6"/>
  <c r="C3" i="6"/>
  <c r="E4" i="6"/>
  <c r="E10" i="6"/>
  <c r="E17" i="5"/>
  <c r="C3" i="5"/>
  <c r="E11" i="5"/>
  <c r="F3" i="4"/>
  <c r="F10" i="4"/>
  <c r="E4" i="4"/>
  <c r="F4" i="4"/>
  <c r="E15" i="4"/>
  <c r="D3" i="3"/>
  <c r="E16" i="3"/>
  <c r="F11" i="3"/>
  <c r="C3" i="3"/>
  <c r="E4" i="3"/>
  <c r="E15" i="2"/>
  <c r="D3" i="2"/>
  <c r="E4" i="2"/>
  <c r="E10" i="2"/>
  <c r="C3" i="2"/>
  <c r="E17" i="1"/>
  <c r="E11" i="1"/>
  <c r="E8" i="1"/>
  <c r="F6" i="1"/>
  <c r="E7" i="1"/>
  <c r="C4" i="1"/>
  <c r="C3" i="1" s="1"/>
  <c r="E3" i="1" l="1"/>
  <c r="F3" i="1"/>
  <c r="E3" i="7"/>
  <c r="F3" i="7"/>
  <c r="E3" i="6"/>
  <c r="F3" i="6"/>
  <c r="F3" i="5"/>
  <c r="E3" i="5"/>
  <c r="E3" i="4"/>
  <c r="F3" i="3"/>
  <c r="E3" i="3"/>
  <c r="F3" i="2"/>
  <c r="E3" i="2"/>
  <c r="E4" i="1"/>
  <c r="F4" i="1"/>
</calcChain>
</file>

<file path=xl/sharedStrings.xml><?xml version="1.0" encoding="utf-8"?>
<sst xmlns="http://schemas.openxmlformats.org/spreadsheetml/2006/main" count="4355" uniqueCount="3448">
  <si>
    <t>I. 서</t>
    <phoneticPr fontId="1" type="noConversion"/>
  </si>
  <si>
    <t>내 답안</t>
    <phoneticPr fontId="1" type="noConversion"/>
  </si>
  <si>
    <t>III.(물음2) 재감정이 가능한지</t>
    <phoneticPr fontId="1" type="noConversion"/>
  </si>
  <si>
    <t>II.(물음1)가액과 임대료의 관계(10)</t>
  </si>
  <si>
    <t>IV.(물음3) 임대사례비교법 적절성</t>
    <phoneticPr fontId="1" type="noConversion"/>
  </si>
  <si>
    <t>V.(물음4) 원고 주장의 타당성</t>
    <phoneticPr fontId="1" type="noConversion"/>
  </si>
  <si>
    <t>VI. 결</t>
    <phoneticPr fontId="1" type="noConversion"/>
  </si>
  <si>
    <t>득점</t>
    <phoneticPr fontId="1" type="noConversion"/>
  </si>
  <si>
    <t>배점</t>
    <phoneticPr fontId="1" type="noConversion"/>
  </si>
  <si>
    <t>총점</t>
    <phoneticPr fontId="1" type="noConversion"/>
  </si>
  <si>
    <t>배점
대비</t>
    <phoneticPr fontId="1" type="noConversion"/>
  </si>
  <si>
    <t>총점
대비</t>
    <phoneticPr fontId="1" type="noConversion"/>
  </si>
  <si>
    <t>[문제1] 임대사례비교법</t>
    <phoneticPr fontId="1" type="noConversion"/>
  </si>
  <si>
    <t>[문제2] 국공유지 처분</t>
    <phoneticPr fontId="1" type="noConversion"/>
  </si>
  <si>
    <t>II.(물음1) 시가와 시장가치</t>
    <phoneticPr fontId="1" type="noConversion"/>
  </si>
  <si>
    <t>III.(물음2) 기여도 고려 시 기준가치</t>
    <phoneticPr fontId="1" type="noConversion"/>
  </si>
  <si>
    <t>IV.(물음3) 제시외 건물 처리방법</t>
    <phoneticPr fontId="1" type="noConversion"/>
  </si>
  <si>
    <t>[문제3] 감정평가의 필요성</t>
    <phoneticPr fontId="1" type="noConversion"/>
  </si>
  <si>
    <t>II.(물음1) 감정평가의 필요성</t>
    <phoneticPr fontId="1" type="noConversion"/>
  </si>
  <si>
    <t>III.(물음2) 소급평가, 기한부평가</t>
    <phoneticPr fontId="1" type="noConversion"/>
  </si>
  <si>
    <t>[문제4] 부동산의 경제적 특성</t>
    <phoneticPr fontId="1" type="noConversion"/>
  </si>
  <si>
    <t>[문제1] 시장분석</t>
    <phoneticPr fontId="1" type="noConversion"/>
  </si>
  <si>
    <t>II.(물음1) 시장분석의 필요성</t>
  </si>
  <si>
    <t>III.(물음2) 시장분석의 6단계 및 한계</t>
  </si>
  <si>
    <t>II.(물음1) 시장분석의 필요성 (10)</t>
    <phoneticPr fontId="1" type="noConversion"/>
  </si>
  <si>
    <t>III.(물음2) 시장분석의 6단계 및 한계 (20)</t>
    <phoneticPr fontId="1" type="noConversion"/>
  </si>
  <si>
    <t>IV.(물음3) 시장분석과 시장성분석의 관계 (10)</t>
    <phoneticPr fontId="1" type="noConversion"/>
  </si>
  <si>
    <t>[문제2] 금리</t>
    <phoneticPr fontId="1" type="noConversion"/>
  </si>
  <si>
    <t>II.(물음1) 금융시장에 대해서도 고려하는 이유</t>
    <phoneticPr fontId="1" type="noConversion"/>
  </si>
  <si>
    <t>III.(물음2) 3방식에서 금리가 고려되는 방식</t>
    <phoneticPr fontId="1" type="noConversion"/>
  </si>
  <si>
    <t>[문제3] 지역분석</t>
    <phoneticPr fontId="1" type="noConversion"/>
  </si>
  <si>
    <t>II. 지역분석의 의의</t>
    <phoneticPr fontId="1" type="noConversion"/>
  </si>
  <si>
    <t>III. 지역분석의 내용</t>
    <phoneticPr fontId="1" type="noConversion"/>
  </si>
  <si>
    <t>[문제4] 가격제원칙과 3방식 상호관련성</t>
    <phoneticPr fontId="1" type="noConversion"/>
  </si>
  <si>
    <t xml:space="preserve">&lt;문제1&gt; </t>
  </si>
  <si>
    <t>1. 시장분석 - 수요와 공급상황 분석</t>
  </si>
  <si>
    <t>2. 시장분석의 필요성</t>
  </si>
  <si>
    <t xml:space="preserve"> (1) 경제재</t>
  </si>
  <si>
    <t xml:space="preserve"> (2) 용도의 다양성</t>
  </si>
  <si>
    <t xml:space="preserve"> (3) 최유효이용의 판정</t>
  </si>
  <si>
    <t>1. 생산성분석 - 여러가지 대안적 용도, 제품차별화</t>
  </si>
  <si>
    <t>2. 시장분석 - 시장획정, 시장세분화</t>
  </si>
  <si>
    <t>3. 수요분석 - 유효수요</t>
  </si>
  <si>
    <t>4. 공급분석 - 신규공급,기존 공급</t>
  </si>
  <si>
    <t>5. 균형 포착 - 수요 공급 일치하는지 언제쯤 일치되는지</t>
  </si>
  <si>
    <t>6. 포착률 예측 - 예상 흡수시간, 흡수율 분석</t>
  </si>
  <si>
    <t>7. 시장분석의 한계</t>
  </si>
  <si>
    <t>① 예측의 원칙 오류가능성, ②주관 개입</t>
  </si>
  <si>
    <t>IV. 시장분석과 시장성분석의 관계</t>
  </si>
  <si>
    <t>1. 분석목적의 측면</t>
  </si>
  <si>
    <t>시장분석은 수요공급분석, 시장성분석은 매매임대차가능성분석</t>
  </si>
  <si>
    <t>2. 분석 범위의 측면</t>
  </si>
  <si>
    <t>시장분석은 시장전체분석, 시장성분석은 대상물건동종유형분석</t>
  </si>
  <si>
    <t>3. 분석 내용의 측면</t>
  </si>
  <si>
    <t>시장분석은 생시수공균포, 시장성분석은 흡수율,흡수시간등 분석</t>
  </si>
  <si>
    <t>&lt;문제2&gt;</t>
  </si>
  <si>
    <t>II. (물음1) 금융시장에 대해서도 고려하여야 하는 이유</t>
  </si>
  <si>
    <t>1. 부동산시장</t>
  </si>
  <si>
    <t>2. 금융시장</t>
  </si>
  <si>
    <t>3. 금융시장에 대해서도 고려되어야 하는 이유</t>
  </si>
  <si>
    <t xml:space="preserve"> (1) 고가성</t>
  </si>
  <si>
    <t xml:space="preserve"> (2) 내구성</t>
  </si>
  <si>
    <t xml:space="preserve"> (3) 타인의 자본을 사용함에 따른 혜택</t>
  </si>
  <si>
    <t xml:space="preserve"> (4) 자산으로서의 대체·경쟁관계 성립</t>
  </si>
  <si>
    <t>III. (물음2) 3방식에 있어서 금리가 고려되는 방식</t>
  </si>
  <si>
    <t>1. 감정평가 3방식</t>
  </si>
  <si>
    <t>2. 원가법에서 금리가 고려되는 방식</t>
  </si>
  <si>
    <t xml:space="preserve"> (1) 재조달원가(건축비지수?)</t>
  </si>
  <si>
    <t xml:space="preserve"> (2) 감가수정(경제적감가할인율)</t>
  </si>
  <si>
    <t xml:space="preserve">3. 거래사례비교법에서 금리가 고려되는 방식 </t>
  </si>
  <si>
    <t xml:space="preserve"> (2) 사정보정 - 금융보정</t>
  </si>
  <si>
    <t>4. 수익환원법에서 금리가 고려되는 방식</t>
  </si>
  <si>
    <t xml:space="preserve"> (1) 순수익 산정 - 운영경비 정상운영자금이자</t>
  </si>
  <si>
    <t xml:space="preserve"> (2) 환원이율,할인율 산정 - 요소구성법</t>
  </si>
  <si>
    <t>&lt;문제3&gt;</t>
  </si>
  <si>
    <t>II. 지역분석</t>
  </si>
  <si>
    <t>1. 지역분석의 의의 및 필요성(지특변상최개수)</t>
  </si>
  <si>
    <t>2. 지역분석의 방법</t>
  </si>
  <si>
    <t xml:space="preserve"> (1) 지역 획정</t>
  </si>
  <si>
    <t xml:space="preserve">  1) 방법</t>
  </si>
  <si>
    <t xml:space="preserve">  2) 사안의 경우</t>
  </si>
  <si>
    <t xml:space="preserve"> (2) 표준적 이용</t>
  </si>
  <si>
    <t xml:space="preserve"> (3) 가격수준의 파악</t>
  </si>
  <si>
    <t>&lt;문제4&gt;</t>
  </si>
  <si>
    <t>1. 부동산가격제원칙</t>
  </si>
  <si>
    <t>2. 감정평가3방식</t>
  </si>
  <si>
    <t>3. 상호관련성</t>
  </si>
  <si>
    <t>(1) 원가방식과의 관련성 - 내부(기여,균형)</t>
  </si>
  <si>
    <t>(2) 비교방식과의 관련성 - 대체,경쟁,</t>
  </si>
  <si>
    <t>(3) 수익방식과의 관련성 - 예측,변동,</t>
  </si>
  <si>
    <t>GS2기1 복습 (3/8)</t>
    <phoneticPr fontId="1" type="noConversion"/>
  </si>
  <si>
    <t>[문제1] 거래사례비교법</t>
    <phoneticPr fontId="1" type="noConversion"/>
  </si>
  <si>
    <t>II.(물음1)다수의 거래사례 수집 필요성(이론 근거)</t>
    <phoneticPr fontId="1" type="noConversion"/>
  </si>
  <si>
    <t>III.(물음2) 사정보정을 해야하는 사례</t>
    <phoneticPr fontId="1" type="noConversion"/>
  </si>
  <si>
    <t>IV.(물음3) 하락국면에서 신뢰성 있는 감정평가방법</t>
    <phoneticPr fontId="1" type="noConversion"/>
  </si>
  <si>
    <t>V.(물음4) 공시지가는 사정보정 안거쳐도 되는 이유</t>
    <phoneticPr fontId="1" type="noConversion"/>
  </si>
  <si>
    <t>[문제2] 소유권 외의 권리</t>
    <phoneticPr fontId="1" type="noConversion"/>
  </si>
  <si>
    <t>II.(물음1) 등기서류로 권리적 측면 파악하는 이유</t>
    <phoneticPr fontId="1" type="noConversion"/>
  </si>
  <si>
    <t>III.(물음2) 구분지상권 평가 시 문제점</t>
    <phoneticPr fontId="1" type="noConversion"/>
  </si>
  <si>
    <t>[문제3] 도시정비법</t>
    <phoneticPr fontId="1" type="noConversion"/>
  </si>
  <si>
    <t>II.(물음1) 시가의 의미</t>
    <phoneticPr fontId="1" type="noConversion"/>
  </si>
  <si>
    <t>III.(물음2) 실물 옵션 활용의 타당성</t>
    <phoneticPr fontId="1" type="noConversion"/>
  </si>
  <si>
    <t>[문제4] 입지분석/부지분석</t>
    <phoneticPr fontId="1" type="noConversion"/>
  </si>
  <si>
    <t>→사정보정을 해야하는 이유 누락(-0.5*2)</t>
    <phoneticPr fontId="1" type="noConversion"/>
  </si>
  <si>
    <t>불비유</t>
    <phoneticPr fontId="1" type="noConversion"/>
  </si>
  <si>
    <t>[문제1] 최유효이용분석</t>
    <phoneticPr fontId="1" type="noConversion"/>
  </si>
  <si>
    <t>II.(물음1) A부동산 가치 높은이유(부동산 평가원리 근거)</t>
    <phoneticPr fontId="1" type="noConversion"/>
  </si>
  <si>
    <t>III.(물음2) 최유효이용의 분석방법</t>
    <phoneticPr fontId="1" type="noConversion"/>
  </si>
  <si>
    <t>IV.(물음3) 최유효이용이 감정평가 3방식 적용에 미치는 영향</t>
    <phoneticPr fontId="1" type="noConversion"/>
  </si>
  <si>
    <t>II. (물음1) A부동산 가치가 높은 이유</t>
  </si>
  <si>
    <t>1. 부동산평가원리(가격제원칙)</t>
  </si>
  <si>
    <t>2. A부동산 가치가 높은 이유</t>
  </si>
  <si>
    <t>(1) 예측의 원칙</t>
  </si>
  <si>
    <t>(2) 적합의 원칙</t>
  </si>
  <si>
    <t>(3) 수요·공급의 원칙</t>
  </si>
  <si>
    <t>(4) 대체의 원칙</t>
  </si>
  <si>
    <t>III. (물음2) 최유효이용 분석방법</t>
  </si>
  <si>
    <t>1. 물리적 타당성</t>
  </si>
  <si>
    <t>2. 합법성</t>
  </si>
  <si>
    <t>3. 경제적 타당성</t>
  </si>
  <si>
    <t>4. 최고의 수익성</t>
  </si>
  <si>
    <t>IV. (물음3) 최유효이용이 감정평가 3방식 적용에 미치는 영향</t>
  </si>
  <si>
    <t>1. 원가방식에 미치는 영향</t>
  </si>
  <si>
    <t>ⓐ재조달원가산정(최유효이용전제), ⓑ감가수정(미달부분 반영)</t>
  </si>
  <si>
    <t>2. 비교방식에 미치는 영향</t>
  </si>
  <si>
    <t>ⓐ거래사례의 선정(유사한사례선정-최미면최미로)</t>
  </si>
  <si>
    <t>ⓑ가치형성요인분석(최미요인파악)</t>
  </si>
  <si>
    <t>3. 수익방식에 미치는 영향</t>
  </si>
  <si>
    <t>ⓐ최미면 최미수익 반영됨</t>
  </si>
  <si>
    <t>ⓑ환원이율 - 최미달시 관리의 어려움으로 위험율 상승,환원이율 상승</t>
  </si>
  <si>
    <t>→ 나지상정, 개량물 모두 분석 必</t>
    <phoneticPr fontId="1" type="noConversion"/>
  </si>
  <si>
    <t>&lt;문제2&gt;</t>
    <phoneticPr fontId="1" type="noConversion"/>
  </si>
  <si>
    <t>II. (물음1) 적정가격과의 관계</t>
  </si>
  <si>
    <t>1. 시장가격, 시장가치, 적정가격의 개념</t>
  </si>
  <si>
    <t>ⓐ시장가격, ⓑ시장가치, ⓒ적정가격</t>
  </si>
  <si>
    <t>2. 시장가격, 시장가치, 적정가격의 관계</t>
  </si>
  <si>
    <t>(1) 시장가격과 시장가치의 관계</t>
  </si>
  <si>
    <t>ⓐ과거의 가격, 장래기대되는편익의 현재가치</t>
  </si>
  <si>
    <t>ⓑ상호 합의한 금액, 시장의 성립될 가능성이 가장 높은 가치</t>
  </si>
  <si>
    <t>(2) 시장가치와 적정가격의 관계</t>
  </si>
  <si>
    <t>ⓐ 대상물건 - 토지등, 토지,주택,비주거용부동산</t>
  </si>
  <si>
    <t>ⓑ 거래조건 - 통상적인 시장에서 충분한 기간동안 거래를 위하여 공개, 통상적인 시장에서 정상적인 거래</t>
  </si>
  <si>
    <t>ⓒ 가치의 성격 - 존재VS당위</t>
  </si>
  <si>
    <t>(3) 적정가격과 시장가격의 관계</t>
  </si>
  <si>
    <t>ⓐ 객관적 VS 주관적</t>
  </si>
  <si>
    <t>ⓑ 당위 VS 존재</t>
  </si>
  <si>
    <t xml:space="preserve">III. (물음3) </t>
  </si>
  <si>
    <t>1. 실거래가격의 통계적 모형 - AVM, HPM 등</t>
  </si>
  <si>
    <t>2. 실거래가격이 감정평가 대체의 타당성</t>
  </si>
  <si>
    <t>(1) 정보의 객관성 측면</t>
  </si>
  <si>
    <t>(2) 가치의 3면성 측면</t>
  </si>
  <si>
    <t>(3) 과거의 가격 VS 현재의 가격</t>
  </si>
  <si>
    <t>→ 시장가격,시장가치:시장증거에 기초</t>
    <phoneticPr fontId="1" type="noConversion"/>
  </si>
  <si>
    <t>→ 적정가격:지가정보 제공, 적정가격: 시장가격 활용(표준지산정)</t>
    <phoneticPr fontId="1" type="noConversion"/>
  </si>
  <si>
    <t>→ 시장가치 기준으로 현실화율 고려(표조기15조)</t>
    <phoneticPr fontId="1" type="noConversion"/>
  </si>
  <si>
    <t>[문제2] 시장가격,적정가격,시장가치</t>
    <phoneticPr fontId="1" type="noConversion"/>
  </si>
  <si>
    <t>II.(물음1) 시장가격,시장가치,적정가격의 관계</t>
    <phoneticPr fontId="1" type="noConversion"/>
  </si>
  <si>
    <t>III.(물음2) 실거래가격의 통계적 모형의 감정평가 대체 타당성</t>
    <phoneticPr fontId="1" type="noConversion"/>
  </si>
  <si>
    <t>[문제3] 적정성 검토</t>
    <phoneticPr fontId="1" type="noConversion"/>
  </si>
  <si>
    <t>II. (물음1) 적정성 검토</t>
    <phoneticPr fontId="1" type="noConversion"/>
  </si>
  <si>
    <t>III. (물음2) 적정성 검토, 적정성 심사의 차이점</t>
    <phoneticPr fontId="1" type="noConversion"/>
  </si>
  <si>
    <t>[문제4] 부동산의 특성이 감정평가에 미치는 영향</t>
    <phoneticPr fontId="1" type="noConversion"/>
  </si>
  <si>
    <t>[문제1] 재무보고 목적 자산재평가</t>
    <phoneticPr fontId="1" type="noConversion"/>
  </si>
  <si>
    <t>II.(물음1) 재무보고 목적 평가시 공정성 필요한 이유(감정평가 기능 근거)</t>
    <phoneticPr fontId="1" type="noConversion"/>
  </si>
  <si>
    <t>III.(물음2) 유형자산 재평가가 이루어져야 하는 이유</t>
    <phoneticPr fontId="1" type="noConversion"/>
  </si>
  <si>
    <t>IV.(물음3) 기본적 사항 확정 시 유의할 사항</t>
    <phoneticPr fontId="1" type="noConversion"/>
  </si>
  <si>
    <t>V. (물음4) 공정가치와 재무제표에 계상된 취득원가의 차이점</t>
    <phoneticPr fontId="1" type="noConversion"/>
  </si>
  <si>
    <t>[문제2] 시산가액 조정</t>
    <phoneticPr fontId="1" type="noConversion"/>
  </si>
  <si>
    <t>IV.(물음3) 시산가액 조정이 감정평가 절차로 필요한 이유</t>
    <phoneticPr fontId="1" type="noConversion"/>
  </si>
  <si>
    <t>II.(물음1) 원가비교수익방식 장점 및 단점</t>
    <phoneticPr fontId="1" type="noConversion"/>
  </si>
  <si>
    <t>III.(물음2) 합리성 검토 생략할 수 있는 경우 및 해당하는 사례</t>
    <phoneticPr fontId="1" type="noConversion"/>
  </si>
  <si>
    <t>[문제3] 스티그마, 녹색 건축물</t>
    <phoneticPr fontId="1" type="noConversion"/>
  </si>
  <si>
    <t>II. (물음1) 스티그마의 개념 및 주관적 가치하락을 감정평가 시 반영 못하는 이유</t>
    <phoneticPr fontId="1" type="noConversion"/>
  </si>
  <si>
    <t>III. (물음2) 녹색건축물에 대한 가치증가분을 반영할 수 있는 이유-가격제원칙 근거</t>
    <phoneticPr fontId="1" type="noConversion"/>
  </si>
  <si>
    <t>[문제4] 표준지조사평가기준 상 감정평가기준</t>
    <phoneticPr fontId="1" type="noConversion"/>
  </si>
  <si>
    <t>II. (물음1) 공정성이 필요한 이유</t>
  </si>
  <si>
    <t>1. 재무보고 목적 감정평가</t>
  </si>
  <si>
    <t>2. 공정성이 필요한 이유</t>
  </si>
  <si>
    <t xml:space="preserve"> (1) 적정한 가격형성 도모</t>
  </si>
  <si>
    <t xml:space="preserve"> (2) 과세기준의 합리화</t>
  </si>
  <si>
    <t xml:space="preserve"> (3) 의사결정기능</t>
  </si>
  <si>
    <t xml:space="preserve"> (4) 파라미터적 기능</t>
  </si>
  <si>
    <t xml:space="preserve"> (5) 거래질서 확립</t>
  </si>
  <si>
    <t>III. (물음2) 유형자산 재평가가 이루어져야 하는 이유</t>
  </si>
  <si>
    <t>1. 유형자산 재평가</t>
  </si>
  <si>
    <t xml:space="preserve"> - 장부가치 → 공정가치</t>
  </si>
  <si>
    <t>2. 재평가가 이루어져야 하는 이유</t>
  </si>
  <si>
    <t xml:space="preserve"> (1) 장부가치는 과거의 값</t>
  </si>
  <si>
    <t>IV. (물음3) 기본적 사항 확정 시 유의할 사항</t>
  </si>
  <si>
    <t xml:space="preserve"> 1. 대상물건</t>
  </si>
  <si>
    <t xml:space="preserve"> 2. 목적</t>
  </si>
  <si>
    <t xml:space="preserve"> 3. 기준시점</t>
  </si>
  <si>
    <t xml:space="preserve"> 4. 기준가치</t>
  </si>
  <si>
    <t>V. 취득원가와의 차이점</t>
  </si>
  <si>
    <t xml:space="preserve"> 1. 과거의 값 VS 가치</t>
  </si>
  <si>
    <t>II.(물음1) 일치성 이용의 원리를 적용하는 경우 고려해야 하는 내용</t>
    <phoneticPr fontId="1" type="noConversion"/>
  </si>
  <si>
    <t>III.(물음2) 토지를 감정평가해야 하는 경우 적용할 수 있는 감정평가방법</t>
    <phoneticPr fontId="1" type="noConversion"/>
  </si>
  <si>
    <t>IV.(물음3) 개발예정토지에 있어 감정평가 3방식 적용의 한계</t>
    <phoneticPr fontId="1" type="noConversion"/>
  </si>
  <si>
    <t>[문제1] 일치성 이용의 원리</t>
    <phoneticPr fontId="1" type="noConversion"/>
  </si>
  <si>
    <t>[문제2] 비상장주식</t>
    <phoneticPr fontId="1" type="noConversion"/>
  </si>
  <si>
    <t>II.(물음1) 비상장주식 감정평가 시 유의사항</t>
    <phoneticPr fontId="1" type="noConversion"/>
  </si>
  <si>
    <t>III.(물음2) 비상장주식 감정평가방법 설명</t>
    <phoneticPr fontId="1" type="noConversion"/>
  </si>
  <si>
    <t>IV. (물음3) 순자산가치법을 통한 비상장주식의 장단점</t>
    <phoneticPr fontId="1" type="noConversion"/>
  </si>
  <si>
    <t>[문제3] 거래사례비교법</t>
    <phoneticPr fontId="1" type="noConversion"/>
  </si>
  <si>
    <t>II.(물음1) 지역요인과 개별요인 비교 시 비교대상과 비교시점</t>
    <phoneticPr fontId="1" type="noConversion"/>
  </si>
  <si>
    <t>III.(물음2) 실거래가 신고제도가 거래사례비교법에 미치는 영향</t>
    <phoneticPr fontId="1" type="noConversion"/>
  </si>
  <si>
    <t>[문제4] 물적불일치의 경우 처리방법</t>
    <phoneticPr fontId="1" type="noConversion"/>
  </si>
  <si>
    <t xml:space="preserve"> 2. 상각방법의 차이 </t>
    <phoneticPr fontId="1" type="noConversion"/>
  </si>
  <si>
    <t xml:space="preserve"> - 감가수정, 감가상각</t>
    <phoneticPr fontId="1" type="noConversion"/>
  </si>
  <si>
    <t>II. (물음1) 직접법과 간접법의 장·단점</t>
  </si>
  <si>
    <t>1. 직접법,간접법 의의</t>
  </si>
  <si>
    <t>2. 직접법의 장단점</t>
  </si>
  <si>
    <t>① 장:개별성 반영, ②단:시장성 반영</t>
  </si>
  <si>
    <t>3. 간접법의 장단점</t>
  </si>
  <si>
    <t>② 장:시장성 반영 ②단:개별성,시점수정필요성</t>
  </si>
  <si>
    <t>4. 사안의 경우</t>
  </si>
  <si>
    <t>III. (물음2) 수익환원법을 적용해야 하는 경우 임대료, 기준가치 관점에서 설명</t>
  </si>
  <si>
    <t>1. 본 건의 기준가치 - 시장가치</t>
  </si>
  <si>
    <t>2. 수익환원법을 적용하는 경우 활용해야 하는 임대료</t>
  </si>
  <si>
    <t>(1) 통상적인 시장</t>
  </si>
  <si>
    <t>(2) 충분한 기간동안 거래를 위하여 공개</t>
  </si>
  <si>
    <t>(3) 대상물건에 정통한 당사자 사이에 신중하고 합리적인 거래</t>
  </si>
  <si>
    <t>(4) 성립될 가능성이 가장 높다고 인정되는 금액 → 개념요소 별 전제조건 반영</t>
  </si>
  <si>
    <t>IV. (물음3) 감정평가 3방식에 반영되는 과정</t>
  </si>
  <si>
    <t>1. 원가방식에 반영되는 과정</t>
  </si>
  <si>
    <t>①재조달원가 간접법, ②감가수정 기능적, 경제적 감가</t>
  </si>
  <si>
    <t>2. 비교방식에 반영되는 과정</t>
  </si>
  <si>
    <t>①거래사례, ②사정보정</t>
  </si>
  <si>
    <t>3. 수익방식에 반영되는 과정</t>
  </si>
  <si>
    <t>①순수익-시장임대료, ②환원이율-시장추출법,시장에서발표된환원율 등</t>
  </si>
  <si>
    <t>V. (물음4) 수익형 부동산 감정평가방법 적용시 문제점</t>
  </si>
  <si>
    <t>1. 감정평가에 관한 규칙 12조</t>
  </si>
  <si>
    <t>2. 적용 시 문제점</t>
  </si>
  <si>
    <t xml:space="preserve"> (1) 3면등가의 한계</t>
  </si>
  <si>
    <t xml:space="preserve"> (2) 평가방식의 특징 및 유용성과 한계</t>
  </si>
  <si>
    <t xml:space="preserve"> (3) 상관 조정의 원리</t>
  </si>
  <si>
    <t>II. (물음1) 감정평가의 원칙</t>
  </si>
  <si>
    <t>1. 개별물건 기준 원칙 &lt;감칙 5조&gt;</t>
  </si>
  <si>
    <t>2. 시장가치기준 원칙 &lt;감칙 6조&gt;</t>
  </si>
  <si>
    <t>3. 현황평가 원칙 &lt;감칙 7조&gt;</t>
  </si>
  <si>
    <t>III. (물음2) 개별물건기준 원칙의 예외 3가치의 차이점</t>
  </si>
  <si>
    <t>1. 개별물건기준 원칙의 예외</t>
  </si>
  <si>
    <t xml:space="preserve"> (1) 일괄평가 &lt;7조 2항&gt;</t>
  </si>
  <si>
    <t xml:space="preserve"> (2) 구분평가 &lt;7조 3항&gt;</t>
  </si>
  <si>
    <t xml:space="preserve"> (3) 부분평가 &lt;7조 4항&gt;</t>
  </si>
  <si>
    <t>2. 차이점</t>
  </si>
  <si>
    <t xml:space="preserve"> (1) 평가대상</t>
  </si>
  <si>
    <t xml:space="preserve"> (2) 가치를 달리하는지</t>
  </si>
  <si>
    <t xml:space="preserve"> (3) 예외의 사유 - 용도상불가분,가치를달리,특수한목적합리적인이유</t>
  </si>
  <si>
    <t>IV. (물음3) 시장가치외의 가치와 조건부평가의 관계</t>
  </si>
  <si>
    <t>1. 원칙의 예외라는 관계</t>
  </si>
  <si>
    <t>2. 적용되는 조건이 유사한 관계 - 법의목</t>
  </si>
  <si>
    <t>3. 합법성, 적법성 검토</t>
  </si>
  <si>
    <t>4. 의뢰거부 및 수임 철회에서의 관계</t>
  </si>
  <si>
    <t xml:space="preserve">&lt;문제3&gt; </t>
  </si>
  <si>
    <t>II. (물음1) 프리미엄 처리방법 및 유의사항</t>
  </si>
  <si>
    <t>1. 비적법적 이용 - 행정적 요인</t>
  </si>
  <si>
    <t>2. 프리미엄 처리방법</t>
  </si>
  <si>
    <t xml:space="preserve"> (1) 토지가치에 증가</t>
  </si>
  <si>
    <t xml:space="preserve"> (2) 건물가치 증가 </t>
  </si>
  <si>
    <t>3. 유의사항</t>
  </si>
  <si>
    <t xml:space="preserve"> (1) 건물 내용연수</t>
  </si>
  <si>
    <t xml:space="preserve"> (2) 거래가능성</t>
  </si>
  <si>
    <t xml:space="preserve"> </t>
  </si>
  <si>
    <t xml:space="preserve">III. (물음2) </t>
  </si>
  <si>
    <t>1. 대체의 원칙</t>
  </si>
  <si>
    <t>2. 예측의 원칙</t>
  </si>
  <si>
    <t>3. 감정평가에서 갖는 의의</t>
  </si>
  <si>
    <t xml:space="preserve"> (1) 최유효이용원칙의 토대</t>
  </si>
  <si>
    <t xml:space="preserve"> (2) 가격발생요인에 영향</t>
  </si>
  <si>
    <t xml:space="preserve"> (3) 가치판정에 영향</t>
  </si>
  <si>
    <t>[문제1] 수익방식?</t>
    <phoneticPr fontId="1" type="noConversion"/>
  </si>
  <si>
    <t>II.(물음1) 직접법과 간접법의 장단점</t>
    <phoneticPr fontId="1" type="noConversion"/>
  </si>
  <si>
    <t>III.(물음2) 수익환원법 적용 시 적용해야 할 임대료</t>
    <phoneticPr fontId="1" type="noConversion"/>
  </si>
  <si>
    <t>IV.(물음3) 기준가치를 시장가치로 확정한 것이 3방식에 반영되는 과정</t>
    <phoneticPr fontId="1" type="noConversion"/>
  </si>
  <si>
    <t>V. (물음4) 수익형 부동산의 감정평가방법 적용 시 문제점 (감칙 12조 내용과 관련하여)</t>
    <phoneticPr fontId="1" type="noConversion"/>
  </si>
  <si>
    <t>[문제2] 감정평가의 원칙 및 예외</t>
    <phoneticPr fontId="1" type="noConversion"/>
  </si>
  <si>
    <t>II.(물음1) 감정평가의 원칙</t>
    <phoneticPr fontId="1" type="noConversion"/>
  </si>
  <si>
    <t>III.(물음2) 개별물건기준 원칙의 예외 3가지의 차이점</t>
    <phoneticPr fontId="1" type="noConversion"/>
  </si>
  <si>
    <t>IV.(물음3) 시장가치 외의 가치와 조건부 평가의 관계</t>
    <phoneticPr fontId="1" type="noConversion"/>
  </si>
  <si>
    <t>[문제3] 특수상황의 최유효이용</t>
    <phoneticPr fontId="1" type="noConversion"/>
  </si>
  <si>
    <t>II. (물음1) 비적법적 이용과 관련하여 발생원인과 프리미엄 처리방법 및 유의사항</t>
    <phoneticPr fontId="1" type="noConversion"/>
  </si>
  <si>
    <t>III. (물음2) 복합최 유의사항, 평가방법을 용도에 대한 수요가 충분한 경우와 아닌 경우 설명</t>
    <phoneticPr fontId="1" type="noConversion"/>
  </si>
  <si>
    <t>[문제4] 대체,예측의 원칙이 감정평가에서 갖는 의의</t>
    <phoneticPr fontId="1" type="noConversion"/>
  </si>
  <si>
    <t>&lt;문제4&gt;</t>
    <phoneticPr fontId="1" type="noConversion"/>
  </si>
  <si>
    <t>1. 복합 최분석시 유의사항</t>
    <phoneticPr fontId="1" type="noConversion"/>
  </si>
  <si>
    <t>2. 평가방법</t>
    <phoneticPr fontId="1" type="noConversion"/>
  </si>
  <si>
    <t>(1) 수요가 충분한 경우 - 최유효이용으로 보고 평가</t>
    <phoneticPr fontId="1" type="noConversion"/>
  </si>
  <si>
    <t>(2) 수요가 충분하지 않은 경우 - 용도전환</t>
    <phoneticPr fontId="1" type="noConversion"/>
  </si>
  <si>
    <t>(1) 수요 파악, (2) 수요미달이 전환가능성 검토(나지최,개량최)</t>
    <phoneticPr fontId="1" type="noConversion"/>
  </si>
  <si>
    <t>[문제1] 임대료 감정평가</t>
    <phoneticPr fontId="1" type="noConversion"/>
  </si>
  <si>
    <t>II.(물음1) 부동산이 임대차의 대상이 되는 이유를 부동산 특성에 근거하여 설명</t>
    <phoneticPr fontId="1" type="noConversion"/>
  </si>
  <si>
    <t>III.(물음2) 보증금 운용이익 산정방법을 보증금의 성격에 따라 구분하여 서슬</t>
    <phoneticPr fontId="1" type="noConversion"/>
  </si>
  <si>
    <t>IV.(물음3) 실질임대료,순임대료 개념 설명, 포함항목 설명</t>
  </si>
  <si>
    <t>IV.(물음4) 부가사용료와 공익비,자본적지출을 필요제경비에 포함하여야 하는지 여부</t>
    <phoneticPr fontId="1" type="noConversion"/>
  </si>
  <si>
    <t>[문제2] 공사중단 건축물, ESG가 감정평가 3방식에 미치는 영향</t>
    <phoneticPr fontId="1" type="noConversion"/>
  </si>
  <si>
    <t>[문제3] 감정평가 시 개발이익의 처리방법</t>
    <phoneticPr fontId="1" type="noConversion"/>
  </si>
  <si>
    <t>II.(물음1) 부동산공시법,종전자산,매도청구소송,토지보상법 평가 시 개발이익 처리방법</t>
    <phoneticPr fontId="1" type="noConversion"/>
  </si>
  <si>
    <t>III.(물음2) 토지보상법에서 규정하고 있는 토지의 개발이익 배제 방법</t>
    <phoneticPr fontId="1" type="noConversion"/>
  </si>
  <si>
    <t>[문제4] 경제기반분석의 필요성 및 한계</t>
    <phoneticPr fontId="1" type="noConversion"/>
  </si>
  <si>
    <t>II.(물음1) 공사중단 건축물에 대한 감정평가 시 유의사항</t>
    <phoneticPr fontId="1" type="noConversion"/>
  </si>
  <si>
    <t>III.(물음2) EGS가 건축물의 감정평가 3방식에 미치는 영향</t>
    <phoneticPr fontId="1" type="noConversion"/>
  </si>
  <si>
    <t>→ 필요제경비 개념 누락 i) 임대인 지불 ii) 유지관리 해당하는 비용</t>
    <phoneticPr fontId="1" type="noConversion"/>
  </si>
  <si>
    <t>평균</t>
    <phoneticPr fontId="1" type="noConversion"/>
  </si>
  <si>
    <t>→ 개발이익 배제하는 경우 VS 개발이익 포함하는 경우</t>
    <phoneticPr fontId="1" type="noConversion"/>
  </si>
  <si>
    <t>[문제1] 시장가치 및 적정가격</t>
    <phoneticPr fontId="1" type="noConversion"/>
  </si>
  <si>
    <t>II.(물음1) 부동산공시법상 적정가격의 성격</t>
    <phoneticPr fontId="1" type="noConversion"/>
  </si>
  <si>
    <t>III.(물음2) 부동산공시법상 적정가격과 토지보상법상 적정가격을 비교설명</t>
    <phoneticPr fontId="1" type="noConversion"/>
  </si>
  <si>
    <t>IV.(물음3) 부동산공시법상 적정가격과 토지보상법상 감정평가 기준을 비교설명</t>
    <phoneticPr fontId="1" type="noConversion"/>
  </si>
  <si>
    <t>V. (물음4) 지상 위 철거 타당한 건축물 존재하는 경우 부동산공시법과 토지보상법 적정가격 평가방법 설명</t>
    <phoneticPr fontId="1" type="noConversion"/>
  </si>
  <si>
    <t>[문제2] 공간시장과 자산시장</t>
    <phoneticPr fontId="1" type="noConversion"/>
  </si>
  <si>
    <t>II.(물음1) 공간시장과 자산시장의 관계</t>
    <phoneticPr fontId="1" type="noConversion"/>
  </si>
  <si>
    <t>III.(물음2) 시장이자율 상승이 부동산시장에 미치는 영향</t>
    <phoneticPr fontId="1" type="noConversion"/>
  </si>
  <si>
    <t>IV.(물음3) 4사분면 모형의 장점 및 단점</t>
    <phoneticPr fontId="1" type="noConversion"/>
  </si>
  <si>
    <t>[문제3] AVM 모형</t>
    <phoneticPr fontId="1" type="noConversion"/>
  </si>
  <si>
    <t>II. (물음1) AVM 모형과 감정평가와의 관계 및 활용 시 유의사항</t>
    <phoneticPr fontId="1" type="noConversion"/>
  </si>
  <si>
    <t>III. (물음2) AVM 활용과 관련한 감정평가사의 역할</t>
    <phoneticPr fontId="1" type="noConversion"/>
  </si>
  <si>
    <t>[문제4] 종합부동산세의 상승이 부동산시장에 미치는 영향</t>
    <phoneticPr fontId="1" type="noConversion"/>
  </si>
  <si>
    <t>&lt;문제1&gt;</t>
  </si>
  <si>
    <t>II. (물음1) 부동산공시법상 적정가격의 성격</t>
  </si>
  <si>
    <t>1. 부동산공시법상 적정가격</t>
  </si>
  <si>
    <t>2. 적정가격의 성격</t>
  </si>
  <si>
    <t xml:space="preserve"> (1) 법정 가격의 성격</t>
  </si>
  <si>
    <t xml:space="preserve"> (2) 정책적 가격의 성격</t>
  </si>
  <si>
    <t xml:space="preserve"> (3) 당위가치의 성격</t>
  </si>
  <si>
    <t>III. (물음2) 부공법,토지보상법 적정가격 비교·설명</t>
  </si>
  <si>
    <t>1. 토지보상법상 적정가격 &lt;토지보상법 70조1항&gt;</t>
  </si>
  <si>
    <t>2. 적정가격 비교·설명</t>
  </si>
  <si>
    <t>(1) 공통점</t>
  </si>
  <si>
    <t xml:space="preserve"> 1) 법정 가격</t>
  </si>
  <si>
    <t xml:space="preserve"> 2) 당위가치의 성격</t>
  </si>
  <si>
    <t xml:space="preserve"> - 보상법상 적정가격도 보상과정에서 개발이익 배제 등 해당사업에 의한 영향을 고려하지 않으므로 당위가치적 성격이 반영.</t>
  </si>
  <si>
    <t>(2) 차이점</t>
  </si>
  <si>
    <t xml:space="preserve"> 1) 목적의 차이</t>
  </si>
  <si>
    <t xml:space="preserve"> 2) 평가대상</t>
  </si>
  <si>
    <t xml:space="preserve"> 3) 매년 평가되는지 여부</t>
  </si>
  <si>
    <t>IV. (물음3) 감정평가기준 비교 설명</t>
  </si>
  <si>
    <t>1. 공통점</t>
  </si>
  <si>
    <t xml:space="preserve"> (1) 나지상정평가</t>
  </si>
  <si>
    <t xml:space="preserve"> (2) 실제 이용상황 기준 평가</t>
  </si>
  <si>
    <t xml:space="preserve"> (1) 공법상 제한</t>
  </si>
  <si>
    <t xml:space="preserve"> (2) 개발이익 반영여부 </t>
  </si>
  <si>
    <t xml:space="preserve"> (3) 평가방법의 적용</t>
  </si>
  <si>
    <t>1. 시장가치</t>
  </si>
  <si>
    <t>2. 지상건축물 영향 고려여부</t>
  </si>
  <si>
    <t>(1) 시장가치</t>
  </si>
  <si>
    <t xml:space="preserve"> - 시장가치반영 목적, 철거 타당시 나지상태 토지가치에서 철거비 차감하여 산정</t>
  </si>
  <si>
    <t>(2) 부동산공시법상 적정가격</t>
  </si>
  <si>
    <t xml:space="preserve"> - 나지상정평가(표조기 17조)로 지상의 건축물 미고려</t>
  </si>
  <si>
    <t>(3) 토지보상법상 적정가격</t>
  </si>
  <si>
    <t xml:space="preserve"> - 건축물등이 없는상태 기준 평가(則 22조 2항)</t>
  </si>
  <si>
    <t>II. (물음1) 공간시장과 자산시장의 관계</t>
  </si>
  <si>
    <t>1. 양자의 개념</t>
  </si>
  <si>
    <t xml:space="preserve"> (1) 공간시장 (2) 자산시장</t>
  </si>
  <si>
    <t xml:space="preserve"> (1)디파스퀠리-위튼의 4사분면 모형</t>
  </si>
  <si>
    <t xml:space="preserve">  - 매개체→금리</t>
  </si>
  <si>
    <t xml:space="preserve"> (2)단기에서의 양자의 관계</t>
  </si>
  <si>
    <t xml:space="preserve"> (3)장기에서의 양자의 관계</t>
  </si>
  <si>
    <t>III. (물음2) 시장이자율 상승이 부동산시장에 미치는 영향</t>
  </si>
  <si>
    <t>1. 부동산 시장</t>
  </si>
  <si>
    <t>2. 이자율 상승이 부동산시장에 미치는 영향</t>
  </si>
  <si>
    <t>(1) 주거용 부동산시장</t>
  </si>
  <si>
    <t xml:space="preserve"> 1) 공간시장에 미치는 영향</t>
  </si>
  <si>
    <t xml:space="preserve"> 2) 자산시장에 미치는 영향</t>
  </si>
  <si>
    <t>(2) 비주거용 부동산시장</t>
  </si>
  <si>
    <t>IV. (물음3) 4사분면 모형의 장점 및 단점</t>
  </si>
  <si>
    <t>1. 4사분면 모형의 장점</t>
  </si>
  <si>
    <t xml:space="preserve"> (1) 외생변수의 가정</t>
  </si>
  <si>
    <t xml:space="preserve"> (2) 균형의 동태적 변동과정</t>
  </si>
  <si>
    <t xml:space="preserve"> (3) 장기적 변동 고려</t>
  </si>
  <si>
    <t>2. 4사분면 모형의 단점</t>
  </si>
  <si>
    <t xml:space="preserve"> (1) 환원이율의 외생변수화</t>
  </si>
  <si>
    <t xml:space="preserve"> (2) 현재의 자료를 통한 추정</t>
  </si>
  <si>
    <t>II. (물음1) AVM과 감정평가와의 관계 및 활용 시 유의사항</t>
  </si>
  <si>
    <t xml:space="preserve">1. AVM </t>
  </si>
  <si>
    <t>2. 감정평가와의 관계</t>
  </si>
  <si>
    <t>(1) 자료수집에서의 관계</t>
  </si>
  <si>
    <t>(2) 감정평가액 결정에서의 관계 - 합리성 검토?</t>
  </si>
  <si>
    <t>3. 활용 시 유의사항</t>
  </si>
  <si>
    <t>(1) AVM의 알고리즘</t>
  </si>
  <si>
    <t>(2) 사용하는 데이터의 범위</t>
  </si>
  <si>
    <t>(3) AVM을 통한 결과의 해석</t>
  </si>
  <si>
    <t>2. 부동산 시장에 미치는 영향</t>
  </si>
  <si>
    <t>(1) 공간·자산시장에 미치는 영향</t>
  </si>
  <si>
    <t>(2) 지역별 부동산시장에 미치는 영향</t>
  </si>
  <si>
    <t>(3) 용도별 부동산시장에 미치는 영향</t>
  </si>
  <si>
    <t>(4) 가격에 따른 부동산시장에 미치는 영향</t>
  </si>
  <si>
    <t>2회차</t>
    <phoneticPr fontId="1" type="noConversion"/>
  </si>
  <si>
    <t>스터디</t>
    <phoneticPr fontId="1" type="noConversion"/>
  </si>
  <si>
    <t>&lt;문제1&gt;</t>
    <phoneticPr fontId="1" type="noConversion"/>
  </si>
  <si>
    <t>II. (물음1) 부동산공시법상 적정가격</t>
    <phoneticPr fontId="1" type="noConversion"/>
  </si>
  <si>
    <t>1. 적정가격의 개념</t>
    <phoneticPr fontId="1" type="noConversion"/>
  </si>
  <si>
    <t>2. 적정가격의 성격</t>
    <phoneticPr fontId="1" type="noConversion"/>
  </si>
  <si>
    <t xml:space="preserve"> (1) 통상적인 시장에서 거래</t>
    <phoneticPr fontId="1" type="noConversion"/>
  </si>
  <si>
    <t xml:space="preserve"> (2) 정상적인 거래</t>
    <phoneticPr fontId="1" type="noConversion"/>
  </si>
  <si>
    <t xml:space="preserve"> (3) 성립될 가능성이 가장 높다고 인정되는 금액</t>
    <phoneticPr fontId="1" type="noConversion"/>
  </si>
  <si>
    <t xml:space="preserve"> (4) 당위가치적 성적</t>
    <phoneticPr fontId="1" type="noConversion"/>
  </si>
  <si>
    <t>III. (물음2) 부공법,토지보상법 적정가격 비교</t>
    <phoneticPr fontId="1" type="noConversion"/>
  </si>
  <si>
    <t>1. 토지보상법상 적정가격</t>
    <phoneticPr fontId="1" type="noConversion"/>
  </si>
  <si>
    <t>2. 적정가격 비교 설명</t>
    <phoneticPr fontId="1" type="noConversion"/>
  </si>
  <si>
    <t xml:space="preserve"> (1) 공통점</t>
    <phoneticPr fontId="1" type="noConversion"/>
  </si>
  <si>
    <t xml:space="preserve"> (2) 차이점</t>
    <phoneticPr fontId="1" type="noConversion"/>
  </si>
  <si>
    <t xml:space="preserve">  1) 가격의 목적</t>
    <phoneticPr fontId="1" type="noConversion"/>
  </si>
  <si>
    <t xml:space="preserve">  2) 평가하는 법인 수(복수평가)</t>
    <phoneticPr fontId="1" type="noConversion"/>
  </si>
  <si>
    <t xml:space="preserve">  3) 영향을 미치는 당사자</t>
    <phoneticPr fontId="1" type="noConversion"/>
  </si>
  <si>
    <t>IV. (물음3) 감정평가기준 비교·설명</t>
    <phoneticPr fontId="1" type="noConversion"/>
  </si>
  <si>
    <t>1. 개발이익 반영여부</t>
    <phoneticPr fontId="1" type="noConversion"/>
  </si>
  <si>
    <t>2. 평가방법의 원칙</t>
    <phoneticPr fontId="1" type="noConversion"/>
  </si>
  <si>
    <t>3. 공법상 제한 반영여부</t>
    <phoneticPr fontId="1" type="noConversion"/>
  </si>
  <si>
    <t>4. 시점수정</t>
    <phoneticPr fontId="1" type="noConversion"/>
  </si>
  <si>
    <t>V. (물음4) 지상 철거 타당한 건축물의 영향 여부</t>
    <phoneticPr fontId="1" type="noConversion"/>
  </si>
  <si>
    <t>1. 철거가 타당한 건물</t>
    <phoneticPr fontId="1" type="noConversion"/>
  </si>
  <si>
    <t>2. 시장가치에서 영향 고려 여부</t>
    <phoneticPr fontId="1" type="noConversion"/>
  </si>
  <si>
    <t>3. 부동산공시법에서의 영향여부</t>
    <phoneticPr fontId="1" type="noConversion"/>
  </si>
  <si>
    <t>4. 토지보상법상 영향여부</t>
    <phoneticPr fontId="1" type="noConversion"/>
  </si>
  <si>
    <t>II. (물음1) 공간시장과 자산시장의 관계</t>
    <phoneticPr fontId="1" type="noConversion"/>
  </si>
  <si>
    <t>1. 공간시장</t>
    <phoneticPr fontId="1" type="noConversion"/>
  </si>
  <si>
    <t>2. 자산시장</t>
    <phoneticPr fontId="1" type="noConversion"/>
  </si>
  <si>
    <t>3. 디파스리-위튼의 4사분면 모형</t>
    <phoneticPr fontId="1" type="noConversion"/>
  </si>
  <si>
    <t>4. 디파스리-위튼에서 양자의 관계</t>
    <phoneticPr fontId="1" type="noConversion"/>
  </si>
  <si>
    <t>III.(물음2) 이자율 상승이 부동산시장에 미치는 영향</t>
    <phoneticPr fontId="1" type="noConversion"/>
  </si>
  <si>
    <t>1. 시장이자율 상승의 의미</t>
    <phoneticPr fontId="1" type="noConversion"/>
  </si>
  <si>
    <t>2. 부동산시장에 미치는 영향</t>
    <phoneticPr fontId="1" type="noConversion"/>
  </si>
  <si>
    <t>(1) 부동산 수요의 감소로 인한 가치 하락</t>
    <phoneticPr fontId="1" type="noConversion"/>
  </si>
  <si>
    <t>(2) 가격 하락으로 인한 건설량 하락</t>
    <phoneticPr fontId="1" type="noConversion"/>
  </si>
  <si>
    <t>(3) 건설량 하락으로 인한 공급감소 및 임대료 증가</t>
    <phoneticPr fontId="1" type="noConversion"/>
  </si>
  <si>
    <t>(4) 임대료 상승으로 인한 부동산가격 상승</t>
    <phoneticPr fontId="1" type="noConversion"/>
  </si>
  <si>
    <t>IV. (물음3) 4사분면모형의 장점 및 단점</t>
    <phoneticPr fontId="1" type="noConversion"/>
  </si>
  <si>
    <t>1. 장점</t>
    <phoneticPr fontId="1" type="noConversion"/>
  </si>
  <si>
    <t>(1) 장단기과정을 효율적으로 파악</t>
    <phoneticPr fontId="1" type="noConversion"/>
  </si>
  <si>
    <t>(2) 외생변수 파악</t>
    <phoneticPr fontId="1" type="noConversion"/>
  </si>
  <si>
    <t>2. 단점</t>
    <phoneticPr fontId="1" type="noConversion"/>
  </si>
  <si>
    <t>&lt;문제3&gt;</t>
    <phoneticPr fontId="1" type="noConversion"/>
  </si>
  <si>
    <t>II. (물음1) AVM 및 평가와의 관계, 유의사항</t>
    <phoneticPr fontId="1" type="noConversion"/>
  </si>
  <si>
    <t>1. AVM</t>
    <phoneticPr fontId="1" type="noConversion"/>
  </si>
  <si>
    <t>2. 감정평가와의 관계</t>
    <phoneticPr fontId="1" type="noConversion"/>
  </si>
  <si>
    <t xml:space="preserve"> (1) 보조적 수단</t>
    <phoneticPr fontId="1" type="noConversion"/>
  </si>
  <si>
    <t xml:space="preserve"> (2) 업무의 능률화</t>
    <phoneticPr fontId="1" type="noConversion"/>
  </si>
  <si>
    <t>3. 유의사항</t>
    <phoneticPr fontId="1" type="noConversion"/>
  </si>
  <si>
    <t xml:space="preserve"> (1) 감정평가의 결과로 활용금지</t>
    <phoneticPr fontId="1" type="noConversion"/>
  </si>
  <si>
    <t xml:space="preserve"> (2) 처리되는 데이터의 결과 양 확인</t>
    <phoneticPr fontId="1" type="noConversion"/>
  </si>
  <si>
    <t>1. 종합부동산세</t>
    <phoneticPr fontId="1" type="noConversion"/>
  </si>
  <si>
    <t>2. 부동산 시장에 미치는 영향</t>
    <phoneticPr fontId="1" type="noConversion"/>
  </si>
  <si>
    <t xml:space="preserve"> (1) 가격의 분류에 따라 미치는 영향</t>
    <phoneticPr fontId="1" type="noConversion"/>
  </si>
  <si>
    <t xml:space="preserve"> (2) 용도의 분류에 따라 미치는 영향</t>
    <phoneticPr fontId="1" type="noConversion"/>
  </si>
  <si>
    <t xml:space="preserve"> (3) 양도물량 증가</t>
    <phoneticPr fontId="1" type="noConversion"/>
  </si>
  <si>
    <t xml:space="preserve"> (4) 개인이 아닌 법인거래 증가</t>
    <phoneticPr fontId="1" type="noConversion"/>
  </si>
  <si>
    <r>
      <t>V. (물음4) 건축물 영향 고려</t>
    </r>
    <r>
      <rPr>
        <b/>
        <sz val="11"/>
        <color rgb="FFFF0000"/>
        <rFont val="맑은 고딕"/>
        <family val="3"/>
        <charset val="129"/>
        <scheme val="minor"/>
      </rPr>
      <t xml:space="preserve"> - 건부감가!!!!!</t>
    </r>
    <phoneticPr fontId="1" type="noConversion"/>
  </si>
  <si>
    <t>2. 양자의 관계 - 원본과과실,부동산특성(병합분할),환원율</t>
    <phoneticPr fontId="1" type="noConversion"/>
  </si>
  <si>
    <r>
      <t xml:space="preserve">1. 종합부동산세 </t>
    </r>
    <r>
      <rPr>
        <b/>
        <sz val="11"/>
        <color rgb="FFFF0000"/>
        <rFont val="맑은 고딕"/>
        <family val="3"/>
        <charset val="129"/>
        <scheme val="minor"/>
      </rPr>
      <t>- 행정적 요인!!!!!!!!!!!!!!!!!!!!!</t>
    </r>
    <phoneticPr fontId="1" type="noConversion"/>
  </si>
  <si>
    <t>→ 변화는 상대적 관점으로 접근하자</t>
    <phoneticPr fontId="1" type="noConversion"/>
  </si>
  <si>
    <t>[문제1] 구분점포</t>
    <phoneticPr fontId="1" type="noConversion"/>
  </si>
  <si>
    <t>II.(물음1) 구분점포가 구분소유 부동산으로 인정되기 위한 요건</t>
    <phoneticPr fontId="1" type="noConversion"/>
  </si>
  <si>
    <t>III.(물음2) 거사비 적용 시 거래사례 선정기준</t>
    <phoneticPr fontId="1" type="noConversion"/>
  </si>
  <si>
    <t>IV.(물음3) 용도상 불가분의 관계의 의미</t>
    <phoneticPr fontId="1" type="noConversion"/>
  </si>
  <si>
    <t>[문제2] 자본환원율</t>
    <phoneticPr fontId="1" type="noConversion"/>
  </si>
  <si>
    <t>II.(물음1) 자본환원율의 성격</t>
    <phoneticPr fontId="1" type="noConversion"/>
  </si>
  <si>
    <t>III.(물음2) 감정평가 실무기준에서 규정하고 있는 환원율 산정방법 및 장단점</t>
    <phoneticPr fontId="1" type="noConversion"/>
  </si>
  <si>
    <t>[문제3] 부동산시장과 금융시장</t>
    <phoneticPr fontId="1" type="noConversion"/>
  </si>
  <si>
    <t>II.(물음1) 부동산시장과 금융시장을 연결시켜주는 매개변수, 시장의 수요공급에 미치는 영향</t>
    <phoneticPr fontId="1" type="noConversion"/>
  </si>
  <si>
    <t>III.(물음2) 기대수익률,요구수익률 및 실현수익률</t>
    <phoneticPr fontId="1" type="noConversion"/>
  </si>
  <si>
    <t>[문제4] 임대권, 임차권의 가치 합이 소유권 가치와 일치하지 않는 이유</t>
    <phoneticPr fontId="1" type="noConversion"/>
  </si>
  <si>
    <t>[문제1] 기업가치</t>
    <phoneticPr fontId="1" type="noConversion"/>
  </si>
  <si>
    <t>II.(물음1) 기업가치의 구성요소</t>
    <phoneticPr fontId="1" type="noConversion"/>
  </si>
  <si>
    <t>III.(물음2) WACC 산정 시 장부가치가 아닌 시장가치를 기준으로 수정하는 이유</t>
    <phoneticPr fontId="1" type="noConversion"/>
  </si>
  <si>
    <t>IV.(물음3) 실물옵션방법 적용시 유의사항 및 장단점</t>
    <phoneticPr fontId="1" type="noConversion"/>
  </si>
  <si>
    <t>V. (물음4) 영업권 평가와 계속기업가치의 관계</t>
    <phoneticPr fontId="1" type="noConversion"/>
  </si>
  <si>
    <t>[문제2] 기준가치</t>
    <phoneticPr fontId="1" type="noConversion"/>
  </si>
  <si>
    <t>[문제3] 경매 감정평가</t>
    <phoneticPr fontId="1" type="noConversion"/>
  </si>
  <si>
    <t>II. (물음1) 경매가치와 시장가치의 차이점</t>
    <phoneticPr fontId="1" type="noConversion"/>
  </si>
  <si>
    <t>III. (물음2) 입찰자들이 제시하는 입찰가격이 서로 상이할 수 있는 이유</t>
    <phoneticPr fontId="1" type="noConversion"/>
  </si>
  <si>
    <t>[문제4] 최유효이용 판정 시 유의사항</t>
    <phoneticPr fontId="1" type="noConversion"/>
  </si>
  <si>
    <t>★</t>
    <phoneticPr fontId="1" type="noConversion"/>
  </si>
  <si>
    <t>II. (물음1)</t>
  </si>
  <si>
    <t>1. 기업가치</t>
  </si>
  <si>
    <t>2. 기업가치의 구성요소</t>
  </si>
  <si>
    <t xml:space="preserve"> (1) 자산 VS 부채</t>
  </si>
  <si>
    <t xml:space="preserve"> (2) 자기자본 VS 타인자본</t>
  </si>
  <si>
    <t xml:space="preserve"> (3) 영업자산 VS 비영업자산</t>
  </si>
  <si>
    <t>III. (물음2)</t>
  </si>
  <si>
    <t>1. WACC</t>
  </si>
  <si>
    <t>2. 장부가치, 시장가치</t>
  </si>
  <si>
    <t xml:space="preserve"> (1) 장부가치</t>
  </si>
  <si>
    <t xml:space="preserve"> (2) 시장가치</t>
  </si>
  <si>
    <t>3. 시장가치를 기준으로 재무상태표 수정해야 하는 이유</t>
  </si>
  <si>
    <t xml:space="preserve"> (1) 과거의 값, 가치</t>
  </si>
  <si>
    <t xml:space="preserve"> (2) 객관적 가치</t>
  </si>
  <si>
    <t xml:space="preserve">IV. (물음3) </t>
  </si>
  <si>
    <t>1. 실물옵션평가방법 - 선택권</t>
  </si>
  <si>
    <t>2. 유의사항</t>
  </si>
  <si>
    <t xml:space="preserve"> (1) 불연속성</t>
  </si>
  <si>
    <t xml:space="preserve"> (2) 비가역성</t>
  </si>
  <si>
    <t xml:space="preserve"> (3) 유연성</t>
  </si>
  <si>
    <t>V. (물음4) 영업권평가와 계속기업가치 관계</t>
  </si>
  <si>
    <t>1. 영업권</t>
  </si>
  <si>
    <t>2. 관계</t>
  </si>
  <si>
    <t xml:space="preserve"> (2) 계속기업 전제에서의 유사한 관계</t>
  </si>
  <si>
    <t xml:space="preserve"> (3) 평가방법에서 유사한 관계</t>
  </si>
  <si>
    <t>II. (물음1) 시장가치의 개념요소</t>
  </si>
  <si>
    <t>2. 개념요소</t>
  </si>
  <si>
    <t>(1) 감정평가의 대상이 되는 토지등 - 시장성</t>
  </si>
  <si>
    <t>(2) 통상적인 시장에서 충분한 기간동안 거래를 위하여 공개</t>
  </si>
  <si>
    <t xml:space="preserve"> - 마케팅, 다수의 시장참여자, 진출입 자유로운</t>
  </si>
  <si>
    <t>(3) 대상물건의 내용에 정통한 당사자</t>
  </si>
  <si>
    <t>(4) 성립될 가능성이 가장 높다고 인정되는 대상물건의 가액 - 최빈값</t>
  </si>
  <si>
    <t>III. (물음2) 기준가치의 문제점</t>
  </si>
  <si>
    <t>1. 시장가치기준 원칙 &lt;감칙 5조 1항&gt;</t>
  </si>
  <si>
    <t>2. 시장가치기준 원칙의 예외 &lt;감칙 5조 2항 내지 4항&gt;</t>
  </si>
  <si>
    <t xml:space="preserve"> (1) 시장가치 외의 가치 (2항)</t>
  </si>
  <si>
    <t xml:space="preserve"> (2) 시장가치 외의 가치 적용조건 (3항)</t>
  </si>
  <si>
    <t xml:space="preserve"> (3) 조건 미부합할 경우 (4항)</t>
  </si>
  <si>
    <t>3. 기준가치의 문제점 및 개선방안</t>
  </si>
  <si>
    <t xml:space="preserve"> (1) "기준가치" 용어의 문제점</t>
  </si>
  <si>
    <t xml:space="preserve">  - 기준가치가 원칙이고 나머지는 예외인것 처럼 사용 → 가치의 기준</t>
  </si>
  <si>
    <t xml:space="preserve"> (2) 시장가치 외의 가치 다양화</t>
  </si>
  <si>
    <t xml:space="preserve">  - 한가지로만 규정되어 있음. → 여러가지의 가치로 나눌 필요 有</t>
  </si>
  <si>
    <t xml:space="preserve"> (3) '시장가치 외의 가치'라는 용어의 문제점</t>
  </si>
  <si>
    <t xml:space="preserve">  - '시장가치 外'라는 용어로 시장가치 이외에는 주된 가치가 아닌 것처럼 오인될 가능성이 있음. → 상기와 같이 다양화</t>
  </si>
  <si>
    <t>&lt;문제3&gt; 경매 감정평가</t>
  </si>
  <si>
    <t>I. 서 - 시장가치</t>
  </si>
  <si>
    <t>1. 경매가치</t>
  </si>
  <si>
    <t>2. 경매가치와 시장가치의 차이점</t>
  </si>
  <si>
    <t xml:space="preserve"> (1) 통상적인 시장 여부</t>
  </si>
  <si>
    <t xml:space="preserve"> (2) 충분한 기간동안 거래를 위하여 공개</t>
  </si>
  <si>
    <t xml:space="preserve"> (3) 대상물건의 내용에 정통한 당사자 사이</t>
  </si>
  <si>
    <t xml:space="preserve"> (4) 성립될 가능성이 가장 높다고 인정되는 금액</t>
  </si>
  <si>
    <t>1. 입찰가격</t>
  </si>
  <si>
    <t>2. 서로 상이할 수 있는 이유</t>
  </si>
  <si>
    <t xml:space="preserve"> (1) 낙찰가격과 입찰가격의 차이</t>
  </si>
  <si>
    <t xml:space="preserve"> (2) 개개인의 수요</t>
  </si>
  <si>
    <t xml:space="preserve"> (3) 주관적 효용</t>
  </si>
  <si>
    <t>&lt;문제4&gt; 최유효이용 판정 시 유의사항</t>
  </si>
  <si>
    <t>1. 최유효이용</t>
  </si>
  <si>
    <t>2. 판정 시 유의사항</t>
  </si>
  <si>
    <t>(1) 통상적인 이용능력이 있는 사람에 의한 이용일 것</t>
  </si>
  <si>
    <t>(2) 단순한 이용자에 의한 이용이 아닐 것</t>
  </si>
  <si>
    <t>(3) 예측가능한 이용일 것</t>
  </si>
  <si>
    <t>(4) 장기적인 배려를 통한 이용일 것</t>
  </si>
  <si>
    <t>(5) 수요분석에 유의</t>
  </si>
  <si>
    <t>3. 실물옵션의 장단점 - 장점:위험선택/ 단점: 선택에 대한 결과예측 오류가능성</t>
    <phoneticPr fontId="1" type="noConversion"/>
  </si>
  <si>
    <t>II.(물음1) 시장가치의 개념요소 설명</t>
    <phoneticPr fontId="1" type="noConversion"/>
  </si>
  <si>
    <t>III.(물음2) 기준가치의 문제점 및 개선방안</t>
    <phoneticPr fontId="1" type="noConversion"/>
  </si>
  <si>
    <t>II. (물음1)</t>
    <phoneticPr fontId="1" type="noConversion"/>
  </si>
  <si>
    <t>1. 기업가치</t>
    <phoneticPr fontId="1" type="noConversion"/>
  </si>
  <si>
    <t>2. 기업가치의 구성요소</t>
    <phoneticPr fontId="1" type="noConversion"/>
  </si>
  <si>
    <t xml:space="preserve"> (1) 물리적 실체에 의한 구분방법</t>
    <phoneticPr fontId="1" type="noConversion"/>
  </si>
  <si>
    <t xml:space="preserve"> (2) 자본조달관점에서의 구성요소</t>
    <phoneticPr fontId="1" type="noConversion"/>
  </si>
  <si>
    <t>III. (물음2)</t>
    <phoneticPr fontId="1" type="noConversion"/>
  </si>
  <si>
    <t>1. 할인현금흐름분석법</t>
    <phoneticPr fontId="1" type="noConversion"/>
  </si>
  <si>
    <t>2. WACC의 개념</t>
    <phoneticPr fontId="1" type="noConversion"/>
  </si>
  <si>
    <t>3. WCC의 구성요소</t>
    <phoneticPr fontId="1" type="noConversion"/>
  </si>
  <si>
    <t>4. 시장가치 기준으로 재무상태표를 수정해야 하는 이유</t>
    <phoneticPr fontId="1" type="noConversion"/>
  </si>
  <si>
    <t>(1) 시장가치</t>
    <phoneticPr fontId="1" type="noConversion"/>
  </si>
  <si>
    <t>(2) 시장가치를 기준으로 수정해야 하는 이유</t>
    <phoneticPr fontId="1" type="noConversion"/>
  </si>
  <si>
    <t xml:space="preserve"> 1) 통상적인 시장</t>
    <phoneticPr fontId="1" type="noConversion"/>
  </si>
  <si>
    <t xml:space="preserve"> 2) 성립될 가능성이 가장 높다고 인정되는 금액</t>
    <phoneticPr fontId="1" type="noConversion"/>
  </si>
  <si>
    <t>IV. (물음3) 실물옵션 적용시 유의사항 및 장단점</t>
    <phoneticPr fontId="1" type="noConversion"/>
  </si>
  <si>
    <t>1. 실물옵션평가방법</t>
    <phoneticPr fontId="1" type="noConversion"/>
  </si>
  <si>
    <t>2. 적용 시 유의사항</t>
    <phoneticPr fontId="1" type="noConversion"/>
  </si>
  <si>
    <t xml:space="preserve"> (1) 계속기업의 전제</t>
    <phoneticPr fontId="1" type="noConversion"/>
  </si>
  <si>
    <t xml:space="preserve"> (2) 시장에 근거한 자료 활용</t>
    <phoneticPr fontId="1" type="noConversion"/>
  </si>
  <si>
    <t>3. 장단점</t>
    <phoneticPr fontId="1" type="noConversion"/>
  </si>
  <si>
    <t xml:space="preserve"> (1) 장점</t>
    <phoneticPr fontId="1" type="noConversion"/>
  </si>
  <si>
    <t xml:space="preserve"> (2) 단점</t>
    <phoneticPr fontId="1" type="noConversion"/>
  </si>
  <si>
    <t>V. (물음4) 영업권평가와 계속기업가치 관계</t>
    <phoneticPr fontId="1" type="noConversion"/>
  </si>
  <si>
    <t>1. 영업권 평가</t>
    <phoneticPr fontId="1" type="noConversion"/>
  </si>
  <si>
    <t>2. 계속기업가치와의 관계</t>
    <phoneticPr fontId="1" type="noConversion"/>
  </si>
  <si>
    <t xml:space="preserve"> (1) 전제로서의 관계</t>
    <phoneticPr fontId="1" type="noConversion"/>
  </si>
  <si>
    <t xml:space="preserve"> (2) 포괄하는 관계</t>
    <phoneticPr fontId="1" type="noConversion"/>
  </si>
  <si>
    <t>1. 시장가치</t>
    <phoneticPr fontId="1" type="noConversion"/>
  </si>
  <si>
    <t>2. 시장가치의 개념요소</t>
    <phoneticPr fontId="1" type="noConversion"/>
  </si>
  <si>
    <t xml:space="preserve"> (1) 통상적인 시장</t>
    <phoneticPr fontId="1" type="noConversion"/>
  </si>
  <si>
    <t xml:space="preserve"> (2) 충분한 기간동안 거래를 위하여 공개</t>
    <phoneticPr fontId="1" type="noConversion"/>
  </si>
  <si>
    <t xml:space="preserve"> (3) 정통한 당사자 사이에 신중하고 자발적인 거래</t>
    <phoneticPr fontId="1" type="noConversion"/>
  </si>
  <si>
    <t xml:space="preserve"> (4) 성립될 가능성이 가장 높다고 인정되는 금액</t>
    <phoneticPr fontId="1" type="noConversion"/>
  </si>
  <si>
    <t>III. (물음2) 기준가치 문제점 및 개선방안</t>
    <phoneticPr fontId="1" type="noConversion"/>
  </si>
  <si>
    <t>1. 감정평가에 관한 규칙 제5조</t>
    <phoneticPr fontId="1" type="noConversion"/>
  </si>
  <si>
    <t xml:space="preserve"> (1) 제1항</t>
    <phoneticPr fontId="1" type="noConversion"/>
  </si>
  <si>
    <t xml:space="preserve"> (2) 제2,3,4항</t>
    <phoneticPr fontId="1" type="noConversion"/>
  </si>
  <si>
    <t>2. 기준가치 문제점</t>
    <phoneticPr fontId="1" type="noConversion"/>
  </si>
  <si>
    <t xml:space="preserve"> (1) 시장가치 외의 가치</t>
    <phoneticPr fontId="1" type="noConversion"/>
  </si>
  <si>
    <t xml:space="preserve"> (2) 가치의 세분화</t>
    <phoneticPr fontId="1" type="noConversion"/>
  </si>
  <si>
    <t>3. 개선방안</t>
    <phoneticPr fontId="1" type="noConversion"/>
  </si>
  <si>
    <t xml:space="preserve"> (1) 시장가치 외의 가치 세분화</t>
    <phoneticPr fontId="1" type="noConversion"/>
  </si>
  <si>
    <t xml:space="preserve"> (2) 가치가 활용될 수 있는 경우 정의</t>
    <phoneticPr fontId="1" type="noConversion"/>
  </si>
  <si>
    <t>&lt;문제3&gt; 경매 감정평가</t>
    <phoneticPr fontId="1" type="noConversion"/>
  </si>
  <si>
    <t>II. (물음1) 경매가치와 시장가치</t>
    <phoneticPr fontId="1" type="noConversion"/>
  </si>
  <si>
    <t>1. 경매가치와 시장가치의 개념</t>
    <phoneticPr fontId="1" type="noConversion"/>
  </si>
  <si>
    <t>2. 양자의 차이점</t>
    <phoneticPr fontId="1" type="noConversion"/>
  </si>
  <si>
    <t>III. (물음2) 입찰가격이 서로 상이할 수 있는 이유</t>
    <phoneticPr fontId="1" type="noConversion"/>
  </si>
  <si>
    <t>1. 입찰가격</t>
    <phoneticPr fontId="1" type="noConversion"/>
  </si>
  <si>
    <t>2. 제시가격이 상이할 수 있는 이유</t>
    <phoneticPr fontId="1" type="noConversion"/>
  </si>
  <si>
    <t xml:space="preserve"> (1) 주관적 가치</t>
    <phoneticPr fontId="1" type="noConversion"/>
  </si>
  <si>
    <t xml:space="preserve"> (2) 가격발생과정에서의 요인</t>
    <phoneticPr fontId="1" type="noConversion"/>
  </si>
  <si>
    <t>1. 최유효이용</t>
    <phoneticPr fontId="1" type="noConversion"/>
  </si>
  <si>
    <t>2. 최유효이용 판정 시 유의사항</t>
    <phoneticPr fontId="1" type="noConversion"/>
  </si>
  <si>
    <t xml:space="preserve"> (1) 통상의 이용능력에 의한 이용일 것</t>
    <phoneticPr fontId="1" type="noConversion"/>
  </si>
  <si>
    <t xml:space="preserve"> (2) 단순한 이용자에 대한 이용이 아닐 것</t>
    <phoneticPr fontId="1" type="noConversion"/>
  </si>
  <si>
    <t xml:space="preserve"> (3) 예측가능한 이용일 것</t>
    <phoneticPr fontId="1" type="noConversion"/>
  </si>
  <si>
    <t xml:space="preserve"> (4) 장기적 고려하에 이용</t>
    <phoneticPr fontId="1" type="noConversion"/>
  </si>
  <si>
    <t xml:space="preserve"> (5) 수요분석에 유의</t>
    <phoneticPr fontId="1" type="noConversion"/>
  </si>
  <si>
    <t>→ 틀렸어!</t>
    <phoneticPr fontId="1" type="noConversion"/>
  </si>
  <si>
    <t xml:space="preserve"> (1) 포함 관계</t>
    <phoneticPr fontId="1" type="noConversion"/>
  </si>
  <si>
    <t>→ 초과수익!!!!!!!!!!!!!!!(전제조건 확인)</t>
    <phoneticPr fontId="1" type="noConversion"/>
  </si>
  <si>
    <t xml:space="preserve">II. (물음1) </t>
  </si>
  <si>
    <t>1. 가액과 임대료의 개념</t>
  </si>
  <si>
    <t xml:space="preserve"> (1) 가액</t>
  </si>
  <si>
    <t xml:space="preserve"> (2) 임대료</t>
  </si>
  <si>
    <t>2. 가액과 임대료의 관계</t>
  </si>
  <si>
    <t xml:space="preserve"> (1) 교환의 대가와 사용의 대가 - 교환가치 사용가치</t>
  </si>
  <si>
    <t xml:space="preserve"> (2) 원본과 과실</t>
  </si>
  <si>
    <t xml:space="preserve"> (3) 사용수익의 기간 - 영구적 VS 일시적</t>
  </si>
  <si>
    <t>1. 시장임대료의 개념</t>
  </si>
  <si>
    <t>2. 소송평가 시 적용되어야 임대료 가치 - 시장,신규,실질</t>
  </si>
  <si>
    <t>3. 재감정 진행할 수 있는지 여부</t>
  </si>
  <si>
    <t xml:space="preserve"> (1) 통상적인 시장</t>
  </si>
  <si>
    <t xml:space="preserve"> (3) 대상물건의 정통한 당사자 사이에 신중하고 자발적인 거래</t>
  </si>
  <si>
    <t xml:space="preserve"> (4) 성립될 가능성이 가장 높다고 인정되는 가액</t>
  </si>
  <si>
    <t xml:space="preserve"> (5) 소결 </t>
  </si>
  <si>
    <t>IV. (물음3)</t>
  </si>
  <si>
    <t>1. 임대사례비교법</t>
  </si>
  <si>
    <t>2. 적용의 적절성 여부</t>
  </si>
  <si>
    <t xml:space="preserve"> (1) 다수의 사례가 존재하는지</t>
  </si>
  <si>
    <t xml:space="preserve"> (2) 사례포착이 용이한지</t>
  </si>
  <si>
    <t xml:space="preserve"> (3) 가치형성요인 비교</t>
  </si>
  <si>
    <t xml:space="preserve"> (4) 소결</t>
  </si>
  <si>
    <t xml:space="preserve">V. (물음4) </t>
  </si>
  <si>
    <t>1. 이론적 적산법 - 기대이율은 동일, 사용가치로 판단</t>
  </si>
  <si>
    <t>2. 원고 주장의 타당성</t>
  </si>
  <si>
    <t xml:space="preserve"> (1) 기초가액 관점 - 사용가치임,</t>
  </si>
  <si>
    <t xml:space="preserve"> (2) 기대이율 관점 - 기대이율은 같은 유형 내에서는 변화없음</t>
  </si>
  <si>
    <t xml:space="preserve"> (3) 소결</t>
  </si>
  <si>
    <t>II.(물음1) 시가와 시장가치</t>
  </si>
  <si>
    <t>1. 시가와 시장가치의 개념</t>
  </si>
  <si>
    <t xml:space="preserve"> (1) 시가 </t>
  </si>
  <si>
    <t>2. 양자의 공통점</t>
  </si>
  <si>
    <t xml:space="preserve"> (1) 객관적인 가치</t>
  </si>
  <si>
    <t xml:space="preserve"> (2) 교환가치</t>
  </si>
  <si>
    <t xml:space="preserve"> (3) 존재가치</t>
  </si>
  <si>
    <t>3. 양자의 차이점</t>
  </si>
  <si>
    <t xml:space="preserve"> (1) 가치산정의 목적</t>
  </si>
  <si>
    <t xml:space="preserve"> (2) 통상적인 시장 전제</t>
  </si>
  <si>
    <t xml:space="preserve">III.(물음2)감정평가 시 기준가치 </t>
  </si>
  <si>
    <t>1. 시장가치기준 원칙</t>
  </si>
  <si>
    <t>2. 인접필지 소유자 매각 시 기준가치</t>
  </si>
  <si>
    <t xml:space="preserve"> (1) 통상적인 시장 </t>
  </si>
  <si>
    <t xml:space="preserve"> (3) 신중하고 자발적인 거래</t>
  </si>
  <si>
    <t xml:space="preserve"> (5) 소결</t>
  </si>
  <si>
    <t xml:space="preserve">IV.(물음3) </t>
  </si>
  <si>
    <t>1. 제시외 건물 등이 있는 토지의 감정평가방법</t>
  </si>
  <si>
    <t xml:space="preserve"> 평가하지 않는 것이 원칙, 평가가능하다면 영향받는 정도 고려하여 평가</t>
  </si>
  <si>
    <t>2. 타인 정착물 국공유지 처분의 목적</t>
  </si>
  <si>
    <t xml:space="preserve"> 국공유지 처분 - 공공성</t>
  </si>
  <si>
    <t>3. 처리방법</t>
  </si>
  <si>
    <t xml:space="preserve"> (1) 정착물이 종물·부합물인 경우 - 포함평가</t>
  </si>
  <si>
    <t xml:space="preserve"> (2) 종물·부합물이 아닌 경우 - 영향받지 아니한 상태 평가</t>
  </si>
  <si>
    <t>II. (물음1) 감정평가의 필요성</t>
  </si>
  <si>
    <t>1. 부동산의 복잡성,다양성</t>
  </si>
  <si>
    <t xml:space="preserve"> - 사경행 위치의 가변성, 용도의 다양성</t>
  </si>
  <si>
    <t>2. 사회성, 공공성 - 부증성</t>
  </si>
  <si>
    <t xml:space="preserve">3. 가격형성의 기초 - </t>
  </si>
  <si>
    <t>4. 부동산 거래의 특수성 - 개별성</t>
  </si>
  <si>
    <t xml:space="preserve">1. 소급평가 </t>
  </si>
  <si>
    <t>2. 기한부평가</t>
  </si>
  <si>
    <t xml:space="preserve">3. 양자의 관계 </t>
  </si>
  <si>
    <t xml:space="preserve"> (1) 평가시점에서의 관계</t>
  </si>
  <si>
    <t xml:space="preserve"> (2) 기준시점에서의 관계 </t>
  </si>
  <si>
    <t xml:space="preserve"> (3) 평가목적에서의 관계</t>
  </si>
  <si>
    <t>II. (물음1) 가액과 임대료의 관계</t>
    <phoneticPr fontId="1" type="noConversion"/>
  </si>
  <si>
    <t>1. 가액과 임대료</t>
    <phoneticPr fontId="1" type="noConversion"/>
  </si>
  <si>
    <t>2. 경제적 가치</t>
    <phoneticPr fontId="1" type="noConversion"/>
  </si>
  <si>
    <t>3. 가액과 임대료의 관계</t>
    <phoneticPr fontId="1" type="noConversion"/>
  </si>
  <si>
    <t xml:space="preserve"> (1) 투자자산 관점에서의 관계</t>
    <phoneticPr fontId="1" type="noConversion"/>
  </si>
  <si>
    <t xml:space="preserve"> (2) 생산요소로서의 관계</t>
    <phoneticPr fontId="1" type="noConversion"/>
  </si>
  <si>
    <t>III. (물음2) 재감정이 가능한지</t>
    <phoneticPr fontId="1" type="noConversion"/>
  </si>
  <si>
    <t>1. 시장임대료</t>
    <phoneticPr fontId="1" type="noConversion"/>
  </si>
  <si>
    <t>2. 기존임대료의 시장임대료 충족여부</t>
    <phoneticPr fontId="1" type="noConversion"/>
  </si>
  <si>
    <t xml:space="preserve"> (1) 통상적인 시장여부, 충분한기간 공개 여부</t>
    <phoneticPr fontId="1" type="noConversion"/>
  </si>
  <si>
    <t xml:space="preserve"> (2) 신중하고 자발적인 거래</t>
    <phoneticPr fontId="1" type="noConversion"/>
  </si>
  <si>
    <t xml:space="preserve"> (3) 성립될 가능성이 가장 높다고 인정되는 임대료</t>
    <phoneticPr fontId="1" type="noConversion"/>
  </si>
  <si>
    <t>3. 재감정이 가능한지</t>
    <phoneticPr fontId="1" type="noConversion"/>
  </si>
  <si>
    <t>1. 임대사례비교법</t>
    <phoneticPr fontId="1" type="noConversion"/>
  </si>
  <si>
    <t>2. 임대사례비교법 적절성</t>
    <phoneticPr fontId="1" type="noConversion"/>
  </si>
  <si>
    <t xml:space="preserve"> (1) 임대사례의 양</t>
    <phoneticPr fontId="1" type="noConversion"/>
  </si>
  <si>
    <t xml:space="preserve"> (2) 임대사례의 질</t>
    <phoneticPr fontId="1" type="noConversion"/>
  </si>
  <si>
    <t xml:space="preserve"> (3) 가치형성요인 가능성</t>
    <phoneticPr fontId="1" type="noConversion"/>
  </si>
  <si>
    <t>V. (물음4) 원고 주장의 타당성</t>
    <phoneticPr fontId="1" type="noConversion"/>
  </si>
  <si>
    <t>1. 기대이율, 이론적 적산법 의의</t>
    <phoneticPr fontId="1" type="noConversion"/>
  </si>
  <si>
    <t>2. 원고 주장의 타당성</t>
    <phoneticPr fontId="1" type="noConversion"/>
  </si>
  <si>
    <t xml:space="preserve"> (1) 사용가치 관점</t>
    <phoneticPr fontId="1" type="noConversion"/>
  </si>
  <si>
    <t xml:space="preserve"> (2) 기대이율</t>
    <phoneticPr fontId="1" type="noConversion"/>
  </si>
  <si>
    <t>II. (물음1) 시가와 시장가치</t>
    <phoneticPr fontId="1" type="noConversion"/>
  </si>
  <si>
    <t>1. 국유재산법상 시가</t>
    <phoneticPr fontId="1" type="noConversion"/>
  </si>
  <si>
    <t>2. 시장가치</t>
    <phoneticPr fontId="1" type="noConversion"/>
  </si>
  <si>
    <t>3. 양자의 비교</t>
    <phoneticPr fontId="1" type="noConversion"/>
  </si>
  <si>
    <t xml:space="preserve"> (1) 통상적인 시장 여부</t>
    <phoneticPr fontId="1" type="noConversion"/>
  </si>
  <si>
    <t xml:space="preserve"> (3) 대상물건의 내용에 정통한 당사자,자발적거래</t>
    <phoneticPr fontId="1" type="noConversion"/>
  </si>
  <si>
    <t xml:space="preserve"> (4) 성립될 가능성이 가장 높다고 인정되는 가액</t>
    <phoneticPr fontId="1" type="noConversion"/>
  </si>
  <si>
    <t>III. (물음2) 기여도 고려시 기준가치</t>
    <phoneticPr fontId="1" type="noConversion"/>
  </si>
  <si>
    <t>1. 국공유재산을 인접필지 소유자에게 매각시</t>
    <phoneticPr fontId="1" type="noConversion"/>
  </si>
  <si>
    <t>2. 한정가치</t>
    <phoneticPr fontId="1" type="noConversion"/>
  </si>
  <si>
    <t>3. 한정가치의 특징</t>
    <phoneticPr fontId="1" type="noConversion"/>
  </si>
  <si>
    <t xml:space="preserve"> (1) 존재가치</t>
    <phoneticPr fontId="1" type="noConversion"/>
  </si>
  <si>
    <t xml:space="preserve"> (2) 주관적 가치</t>
    <phoneticPr fontId="1" type="noConversion"/>
  </si>
  <si>
    <t xml:space="preserve"> (3) 교환가치</t>
    <phoneticPr fontId="1" type="noConversion"/>
  </si>
  <si>
    <t>IV. (물음3) 제시외 건물 처리방법</t>
    <phoneticPr fontId="1" type="noConversion"/>
  </si>
  <si>
    <t>1. 실무기준상 처리방법</t>
    <phoneticPr fontId="1" type="noConversion"/>
  </si>
  <si>
    <t>2. 국공유지 처분시 제시외 건물등 부지 처리방법</t>
    <phoneticPr fontId="1" type="noConversion"/>
  </si>
  <si>
    <t xml:space="preserve"> (1) 일반 매각 평가시</t>
    <phoneticPr fontId="1" type="noConversion"/>
  </si>
  <si>
    <t xml:space="preserve"> (2) 인접토지소유자 매각시</t>
    <phoneticPr fontId="1" type="noConversion"/>
  </si>
  <si>
    <t>II. (물음1) 감정평가의 필요성</t>
    <phoneticPr fontId="1" type="noConversion"/>
  </si>
  <si>
    <t>1. 감정평가</t>
    <phoneticPr fontId="1" type="noConversion"/>
  </si>
  <si>
    <t>2. 감정평가의 필요성</t>
    <phoneticPr fontId="1" type="noConversion"/>
  </si>
  <si>
    <t>(1) 물리적 특성</t>
    <phoneticPr fontId="1" type="noConversion"/>
  </si>
  <si>
    <t>(2) 인문적 특성 중 용도의다양성, 병합분할가능성</t>
    <phoneticPr fontId="1" type="noConversion"/>
  </si>
  <si>
    <t>(3) 사경행 위치의 가변성</t>
    <phoneticPr fontId="1" type="noConversion"/>
  </si>
  <si>
    <t>III. (물음2) 소급평가, 기한부평가</t>
    <phoneticPr fontId="1" type="noConversion"/>
  </si>
  <si>
    <t>1. 소급평가</t>
    <phoneticPr fontId="1" type="noConversion"/>
  </si>
  <si>
    <t>2. 기한부평가</t>
    <phoneticPr fontId="1" type="noConversion"/>
  </si>
  <si>
    <t>3. 양자의 관계</t>
    <phoneticPr fontId="1" type="noConversion"/>
  </si>
  <si>
    <t xml:space="preserve"> (1) 현황 기준 평가의 예외</t>
    <phoneticPr fontId="1" type="noConversion"/>
  </si>
  <si>
    <t xml:space="preserve"> (2) 평가시점의 차이</t>
    <phoneticPr fontId="1" type="noConversion"/>
  </si>
  <si>
    <t>예시답안</t>
    <phoneticPr fontId="1" type="noConversion"/>
  </si>
  <si>
    <t>1. 가액과 임대료의 의의</t>
    <phoneticPr fontId="1" type="noConversion"/>
  </si>
  <si>
    <t>2. 가액과 임대료의 관계</t>
    <phoneticPr fontId="1" type="noConversion"/>
  </si>
  <si>
    <t xml:space="preserve"> (1) 영속성 및 병합·분할의 가능성 측면의 관계</t>
    <phoneticPr fontId="1" type="noConversion"/>
  </si>
  <si>
    <t xml:space="preserve"> (2) 교환가치와 사용가치 측면의 관계</t>
    <phoneticPr fontId="1" type="noConversion"/>
  </si>
  <si>
    <t xml:space="preserve"> (3) 원본과 과실의 관계</t>
    <phoneticPr fontId="1" type="noConversion"/>
  </si>
  <si>
    <t xml:space="preserve"> (4) 기간의 차이의 관계</t>
    <phoneticPr fontId="1" type="noConversion"/>
  </si>
  <si>
    <t>1. 시장임대료의 의의</t>
    <phoneticPr fontId="1" type="noConversion"/>
  </si>
  <si>
    <t>2. 시장임대료의 개념요소에 근거한 피고 주장 타당성</t>
    <phoneticPr fontId="1" type="noConversion"/>
  </si>
  <si>
    <t xml:space="preserve"> (1) 통상적인 시장인지 여부</t>
    <phoneticPr fontId="1" type="noConversion"/>
  </si>
  <si>
    <t xml:space="preserve"> (2) 충분한 기간동안 공개되었는지 여부</t>
    <phoneticPr fontId="1" type="noConversion"/>
  </si>
  <si>
    <t xml:space="preserve"> (3) 성립될 가능성이 가장 높다고 인정되는 임대료인지 여부</t>
    <phoneticPr fontId="1" type="noConversion"/>
  </si>
  <si>
    <t>IV. (물음3)</t>
    <phoneticPr fontId="1" type="noConversion"/>
  </si>
  <si>
    <t>1. 임대사례비교법의 의의</t>
    <phoneticPr fontId="1" type="noConversion"/>
  </si>
  <si>
    <t>2. 임대사례비교법의 적절성 여부</t>
    <phoneticPr fontId="1" type="noConversion"/>
  </si>
  <si>
    <t xml:space="preserve"> (1) 임대사례의 부족 측면</t>
    <phoneticPr fontId="1" type="noConversion"/>
  </si>
  <si>
    <t xml:space="preserve"> (2) 최근에 신규 계약체결된 사례</t>
    <phoneticPr fontId="1" type="noConversion"/>
  </si>
  <si>
    <t xml:space="preserve"> (3) 계약의 내용 및 조건의 유사성 측면</t>
    <phoneticPr fontId="1" type="noConversion"/>
  </si>
  <si>
    <t>V. (물음3)</t>
    <phoneticPr fontId="1" type="noConversion"/>
  </si>
  <si>
    <t>1. 상업용으로 이용하고 있다는 점과 관련한 주장 타당성</t>
    <phoneticPr fontId="1" type="noConversion"/>
  </si>
  <si>
    <t xml:space="preserve"> (1) 종별 및 유형에 따른 차이</t>
    <phoneticPr fontId="1" type="noConversion"/>
  </si>
  <si>
    <t xml:space="preserve"> (2) 본 건의 경우</t>
    <phoneticPr fontId="1" type="noConversion"/>
  </si>
  <si>
    <t>2. 가격수준이 상승하고 있다는 점과 관련한 주장 타당성</t>
    <phoneticPr fontId="1" type="noConversion"/>
  </si>
  <si>
    <t xml:space="preserve"> (1) 물건의 가격변화 처리 시</t>
    <phoneticPr fontId="1" type="noConversion"/>
  </si>
  <si>
    <t>1. 시장가치의 의의</t>
    <phoneticPr fontId="1" type="noConversion"/>
  </si>
  <si>
    <t>2. 시가와 시장가치의 공통점</t>
    <phoneticPr fontId="1" type="noConversion"/>
  </si>
  <si>
    <t xml:space="preserve"> (1) 존재적인 성격 측면의 공통점</t>
    <phoneticPr fontId="1" type="noConversion"/>
  </si>
  <si>
    <t xml:space="preserve"> (2) 시장증거에 기초한 측면의 공통점</t>
    <phoneticPr fontId="1" type="noConversion"/>
  </si>
  <si>
    <t>3. 시가와 시장가치의 차이점</t>
    <phoneticPr fontId="1" type="noConversion"/>
  </si>
  <si>
    <t xml:space="preserve"> (1) 적용분야 측면의 차이점</t>
    <phoneticPr fontId="1" type="noConversion"/>
  </si>
  <si>
    <t xml:space="preserve"> (2) 통상적인 시장 전제 측면의 차이점</t>
    <phoneticPr fontId="1" type="noConversion"/>
  </si>
  <si>
    <t>1. 기준가치의 의의 및 종류</t>
    <phoneticPr fontId="1" type="noConversion"/>
  </si>
  <si>
    <t>2. 시장가치 외의 가치의 의의</t>
    <phoneticPr fontId="1" type="noConversion"/>
  </si>
  <si>
    <t>3. 시장가치의 개념요소 중 '통상적인 시장'의 의미</t>
    <phoneticPr fontId="1" type="noConversion"/>
  </si>
  <si>
    <t>4. 본 건의 경우 기준가치</t>
    <phoneticPr fontId="1" type="noConversion"/>
  </si>
  <si>
    <t>1. 제시외 건물의 개념</t>
    <phoneticPr fontId="1" type="noConversion"/>
  </si>
  <si>
    <t>2. 제시외 건물의 처리방법</t>
    <phoneticPr fontId="1" type="noConversion"/>
  </si>
  <si>
    <t xml:space="preserve"> (1) 지상 정착물과 소유자가 다른 토지 감정평가 준용 원칙</t>
    <phoneticPr fontId="1" type="noConversion"/>
  </si>
  <si>
    <t xml:space="preserve"> (2) 제시외 건물 등의 소재에 따른 감가방법</t>
    <phoneticPr fontId="1" type="noConversion"/>
  </si>
  <si>
    <t>3. 국공유지인 경우</t>
    <phoneticPr fontId="1" type="noConversion"/>
  </si>
  <si>
    <t>(1) 감정평가 목적</t>
    <phoneticPr fontId="1" type="noConversion"/>
  </si>
  <si>
    <t>(2) 감정평가 목적에 근거한 처리방법</t>
    <phoneticPr fontId="1" type="noConversion"/>
  </si>
  <si>
    <t>1. 합리적 시장 결여</t>
    <phoneticPr fontId="1" type="noConversion"/>
  </si>
  <si>
    <t>2. 가격형성의 기초</t>
    <phoneticPr fontId="1" type="noConversion"/>
  </si>
  <si>
    <t>3. 부동산의 사회성과 공공성</t>
    <phoneticPr fontId="1" type="noConversion"/>
  </si>
  <si>
    <t>4. 부동산 가치 형성의 복잡성</t>
    <phoneticPr fontId="1" type="noConversion"/>
  </si>
  <si>
    <t>5. 부동산 거래의 특수성</t>
    <phoneticPr fontId="1" type="noConversion"/>
  </si>
  <si>
    <t>III. (물음3)</t>
    <phoneticPr fontId="1" type="noConversion"/>
  </si>
  <si>
    <t>1. 소급평가와 기한부평가의 의의</t>
    <phoneticPr fontId="1" type="noConversion"/>
  </si>
  <si>
    <t>2. 소급평가와 기한부평가의 관계</t>
    <phoneticPr fontId="1" type="noConversion"/>
  </si>
  <si>
    <t xml:space="preserve"> (1) 시기 측면에서의 관계</t>
    <phoneticPr fontId="1" type="noConversion"/>
  </si>
  <si>
    <t xml:space="preserve"> (2) 감정평가에 관한 규칙 제9조 측면에서의 관계</t>
    <phoneticPr fontId="1" type="noConversion"/>
  </si>
  <si>
    <t xml:space="preserve"> (3) 조건부평가 측면에서의 관계</t>
    <phoneticPr fontId="1" type="noConversion"/>
  </si>
  <si>
    <t>[문제1] 권리금</t>
    <phoneticPr fontId="1" type="noConversion"/>
  </si>
  <si>
    <t>II.(물음1) 권리금의 개념과 권리금의 종류 3가지</t>
    <phoneticPr fontId="1" type="noConversion"/>
  </si>
  <si>
    <t>III.(물음2) 권리금의 감정평가 시 기준가치</t>
    <phoneticPr fontId="1" type="noConversion"/>
  </si>
  <si>
    <t>IV.(물음3) 권리금의 가치발생요인</t>
    <phoneticPr fontId="1" type="noConversion"/>
  </si>
  <si>
    <t>v. (물음4) 권리금 감정평가 시 문제점</t>
    <phoneticPr fontId="1" type="noConversion"/>
  </si>
  <si>
    <t>[문제2] 특허권</t>
    <phoneticPr fontId="1" type="noConversion"/>
  </si>
  <si>
    <t>II.(물음1) 특허권에 대한 수익환원법 적용 시 유의사항 및 장단점</t>
    <phoneticPr fontId="1" type="noConversion"/>
  </si>
  <si>
    <t>III.(물음2) 특허권에 대한 시산가액 조정</t>
    <phoneticPr fontId="1" type="noConversion"/>
  </si>
  <si>
    <t>IV.(물음3) 특허권과 영업권을 비교하여 설명</t>
    <phoneticPr fontId="1" type="noConversion"/>
  </si>
  <si>
    <t>II.(물음1) 가치,가격,원가와 감정평가 3방식과의 관련성</t>
    <phoneticPr fontId="1" type="noConversion"/>
  </si>
  <si>
    <t>III.(물음2) 가치,가격,가액의 차이점을 비교하여 설명</t>
    <phoneticPr fontId="1" type="noConversion"/>
  </si>
  <si>
    <t>[문제3] 가치,가격,가액</t>
    <phoneticPr fontId="1" type="noConversion"/>
  </si>
  <si>
    <t>[문제4] 확정과 확인</t>
    <phoneticPr fontId="1" type="noConversion"/>
  </si>
  <si>
    <t>1번 19.03</t>
    <phoneticPr fontId="1" type="noConversion"/>
  </si>
  <si>
    <t>2번 14.18</t>
    <phoneticPr fontId="1" type="noConversion"/>
  </si>
  <si>
    <t>3번 9.27</t>
    <phoneticPr fontId="1" type="noConversion"/>
  </si>
  <si>
    <t>4번 4.77</t>
    <phoneticPr fontId="1" type="noConversion"/>
  </si>
  <si>
    <t>[문제1] 가치다원론</t>
    <phoneticPr fontId="1" type="noConversion"/>
  </si>
  <si>
    <t>II.(물음1) 실거래가와 격차 발생할 수 있는 이유(투자vs시장가치)</t>
    <phoneticPr fontId="1" type="noConversion"/>
  </si>
  <si>
    <t>III.(물음2) 조건부평가, 가능여부 검토</t>
    <phoneticPr fontId="1" type="noConversion"/>
  </si>
  <si>
    <t>IV.(물음3) DCF법 적용하여 감정평가 시 감정평가방법</t>
    <phoneticPr fontId="1" type="noConversion"/>
  </si>
  <si>
    <t>[문제2] 도시정비사업</t>
    <phoneticPr fontId="1" type="noConversion"/>
  </si>
  <si>
    <t>II.(물음1) 무상양수도,처분평가 시 처분상대방/시기 차이점 비교</t>
    <phoneticPr fontId="1" type="noConversion"/>
  </si>
  <si>
    <t>III.(물음2) 종전, 종후 감정평가 관계</t>
    <phoneticPr fontId="1" type="noConversion"/>
  </si>
  <si>
    <t>IV.(물음3) 재개발과 재건축사업에서 현금청산 시 평가 기준의 차이점</t>
    <phoneticPr fontId="1" type="noConversion"/>
  </si>
  <si>
    <t>[문제3] 오염부동산</t>
    <phoneticPr fontId="1" type="noConversion"/>
  </si>
  <si>
    <t>II.(물음1) 오염부동산 가치 하락하는 이유를 부동산평가원리 근거설명</t>
    <phoneticPr fontId="1" type="noConversion"/>
  </si>
  <si>
    <t>III.(물음2) 오염부동산 가치하락분 감정평가방법</t>
    <phoneticPr fontId="1" type="noConversion"/>
  </si>
  <si>
    <t>[문제4] 광평수토지 감정평가 시 유의사항</t>
    <phoneticPr fontId="1" type="noConversion"/>
  </si>
  <si>
    <t>문제1 : 15.88</t>
    <phoneticPr fontId="1" type="noConversion"/>
  </si>
  <si>
    <t>문제2 : 12.55</t>
    <phoneticPr fontId="1" type="noConversion"/>
  </si>
  <si>
    <t>문제3 : 7.91</t>
    <phoneticPr fontId="1" type="noConversion"/>
  </si>
  <si>
    <t>문제4: 4.64</t>
    <phoneticPr fontId="1" type="noConversion"/>
  </si>
  <si>
    <t>II. (Q1) 격차발생이유</t>
    <phoneticPr fontId="1" type="noConversion"/>
  </si>
  <si>
    <t>1. 시장가치와 투자가치</t>
    <phoneticPr fontId="1" type="noConversion"/>
  </si>
  <si>
    <t>2. 격차 발생 이유</t>
    <phoneticPr fontId="1" type="noConversion"/>
  </si>
  <si>
    <t xml:space="preserve"> (2) 객관적 가치와 주관적 가치 차이</t>
    <phoneticPr fontId="1" type="noConversion"/>
  </si>
  <si>
    <t>III. (Q2) 리모델링 조건부평가</t>
    <phoneticPr fontId="1" type="noConversion"/>
  </si>
  <si>
    <t>1. 조건부 평가</t>
    <phoneticPr fontId="1" type="noConversion"/>
  </si>
  <si>
    <t xml:space="preserve"> (2) 조건부평가</t>
    <phoneticPr fontId="1" type="noConversion"/>
  </si>
  <si>
    <t>2. 조건부평가 가능여부</t>
    <phoneticPr fontId="1" type="noConversion"/>
  </si>
  <si>
    <t xml:space="preserve"> (1) 조건부평가의 근거</t>
    <phoneticPr fontId="1" type="noConversion"/>
  </si>
  <si>
    <t xml:space="preserve"> (2) 조건부평가 요건 검토</t>
    <phoneticPr fontId="1" type="noConversion"/>
  </si>
  <si>
    <t xml:space="preserve">  1) 합리성 2) 적법성 3) 실현가능성</t>
    <phoneticPr fontId="1" type="noConversion"/>
  </si>
  <si>
    <t xml:space="preserve"> (3) 조건부평가가 가능한지</t>
    <phoneticPr fontId="1" type="noConversion"/>
  </si>
  <si>
    <t>IV.(물음3) DCF법</t>
    <phoneticPr fontId="1" type="noConversion"/>
  </si>
  <si>
    <t>1. DCF법</t>
    <phoneticPr fontId="1" type="noConversion"/>
  </si>
  <si>
    <t>2. DCF법의 종류</t>
    <phoneticPr fontId="1" type="noConversion"/>
  </si>
  <si>
    <t>3. DCF법에 의한 감정평가방법</t>
    <phoneticPr fontId="1" type="noConversion"/>
  </si>
  <si>
    <t xml:space="preserve"> (1) 현금흐름 산정</t>
    <phoneticPr fontId="1" type="noConversion"/>
  </si>
  <si>
    <t xml:space="preserve"> (4) 수익가액 산정</t>
    <phoneticPr fontId="1" type="noConversion"/>
  </si>
  <si>
    <t>II. (물음1) 무상양수도, 국공유치 처분</t>
    <phoneticPr fontId="1" type="noConversion"/>
  </si>
  <si>
    <t>2. 처분의 상대방에 대한 차이점</t>
    <phoneticPr fontId="1" type="noConversion"/>
  </si>
  <si>
    <t>III. (물음2) 종전,종후 감정평가관계</t>
    <phoneticPr fontId="1" type="noConversion"/>
  </si>
  <si>
    <t>1. 종전자산, 종후자산</t>
    <phoneticPr fontId="1" type="noConversion"/>
  </si>
  <si>
    <t>2. 양자의 공통적인 관계</t>
    <phoneticPr fontId="1" type="noConversion"/>
  </si>
  <si>
    <t xml:space="preserve"> (1) 평가목적 (2) 개발이익 반영</t>
    <phoneticPr fontId="1" type="noConversion"/>
  </si>
  <si>
    <t>3. 양자의 상이한 관계</t>
    <phoneticPr fontId="1" type="noConversion"/>
  </si>
  <si>
    <t xml:space="preserve"> (1) 평가대상 (2) 조건부평가 (3) 기준시점</t>
    <phoneticPr fontId="1" type="noConversion"/>
  </si>
  <si>
    <t>IV. (물음3) 평가기준 차이</t>
    <phoneticPr fontId="1" type="noConversion"/>
  </si>
  <si>
    <t>1. 재개발, 재건축</t>
    <phoneticPr fontId="1" type="noConversion"/>
  </si>
  <si>
    <t>2. 감정평가기준의 차이</t>
    <phoneticPr fontId="1" type="noConversion"/>
  </si>
  <si>
    <t xml:space="preserve"> (1) 적용법령의 차이</t>
    <phoneticPr fontId="1" type="noConversion"/>
  </si>
  <si>
    <t xml:space="preserve"> (3) 개발이익 반영여부</t>
    <phoneticPr fontId="1" type="noConversion"/>
  </si>
  <si>
    <t>II. (물음1) 오염부동산 가치가 하락하는 이유</t>
    <phoneticPr fontId="1" type="noConversion"/>
  </si>
  <si>
    <t>1. 오염부동산의 개념</t>
    <phoneticPr fontId="1" type="noConversion"/>
  </si>
  <si>
    <t xml:space="preserve"> (3) 외부측면의 원칙에 근거</t>
    <phoneticPr fontId="1" type="noConversion"/>
  </si>
  <si>
    <t xml:space="preserve"> (4) 최유효이용 원칙 근거</t>
    <phoneticPr fontId="1" type="noConversion"/>
  </si>
  <si>
    <t>1. 기본적사항 확정시 고려사항</t>
    <phoneticPr fontId="1" type="noConversion"/>
  </si>
  <si>
    <t>2. 지역,개별분석 시 유의사항</t>
    <phoneticPr fontId="1" type="noConversion"/>
  </si>
  <si>
    <t>II. 유의사항</t>
    <phoneticPr fontId="1" type="noConversion"/>
  </si>
  <si>
    <t>감보율, 분할비용 숙지</t>
    <phoneticPr fontId="1" type="noConversion"/>
  </si>
  <si>
    <t>1. 가치다원론의 의의</t>
    <phoneticPr fontId="1" type="noConversion"/>
  </si>
  <si>
    <t>2. 가치다원론에 근거한 이유</t>
    <phoneticPr fontId="1" type="noConversion"/>
  </si>
  <si>
    <t xml:space="preserve"> (1) 가치형성요인의 다양성</t>
    <phoneticPr fontId="1" type="noConversion"/>
  </si>
  <si>
    <t xml:space="preserve"> (2) 감정평가의 정확성과 안전성</t>
    <phoneticPr fontId="1" type="noConversion"/>
  </si>
  <si>
    <t xml:space="preserve"> (3) 의뢰자의 의뢰목적에 부응</t>
    <phoneticPr fontId="1" type="noConversion"/>
  </si>
  <si>
    <t xml:space="preserve"> (4) 감정평가의 기능 확대</t>
    <phoneticPr fontId="1" type="noConversion"/>
  </si>
  <si>
    <t>1. 조건부평가</t>
    <phoneticPr fontId="1" type="noConversion"/>
  </si>
  <si>
    <t xml:space="preserve"> (1) 조건부평가의 의의</t>
    <phoneticPr fontId="1" type="noConversion"/>
  </si>
  <si>
    <t xml:space="preserve"> (2) 감정평가조건의 부가요건 및 검토사항</t>
    <phoneticPr fontId="1" type="noConversion"/>
  </si>
  <si>
    <t xml:space="preserve">  1) 감정평가조건의 부가요건</t>
    <phoneticPr fontId="1" type="noConversion"/>
  </si>
  <si>
    <t xml:space="preserve">  2) 감정평가조건의 검토사항</t>
    <phoneticPr fontId="1" type="noConversion"/>
  </si>
  <si>
    <t xml:space="preserve">  3) 감정평가조건의 표시</t>
    <phoneticPr fontId="1" type="noConversion"/>
  </si>
  <si>
    <t>2. 조건부평가가 가능한지 여부</t>
    <phoneticPr fontId="1" type="noConversion"/>
  </si>
  <si>
    <t xml:space="preserve"> (1) 본 건이 조건부 평가에 해당하는지 여부</t>
    <phoneticPr fontId="1" type="noConversion"/>
  </si>
  <si>
    <t xml:space="preserve"> (2) 조건부평가의 요건</t>
    <phoneticPr fontId="1" type="noConversion"/>
  </si>
  <si>
    <t xml:space="preserve"> (3) 조건부 평가 시 검토사항</t>
    <phoneticPr fontId="1" type="noConversion"/>
  </si>
  <si>
    <t xml:space="preserve"> (4) 감정평가조건의 표시</t>
    <phoneticPr fontId="1" type="noConversion"/>
  </si>
  <si>
    <t>1. 할인현금흐름분석법 의의</t>
    <phoneticPr fontId="1" type="noConversion"/>
  </si>
  <si>
    <t>2. 할인현금흐름분석법에 의한 감정평가방법</t>
    <phoneticPr fontId="1" type="noConversion"/>
  </si>
  <si>
    <t xml:space="preserve"> (1) 보유기간의 산정</t>
    <phoneticPr fontId="1" type="noConversion"/>
  </si>
  <si>
    <t xml:space="preserve"> (2) 수익의 산정</t>
    <phoneticPr fontId="1" type="noConversion"/>
  </si>
  <si>
    <t xml:space="preserve">  1) 현금흐름의 산정 2) 기말복귀가액의 산정</t>
    <phoneticPr fontId="1" type="noConversion"/>
  </si>
  <si>
    <t xml:space="preserve"> (3) 자본환원율의 산정</t>
    <phoneticPr fontId="1" type="noConversion"/>
  </si>
  <si>
    <t xml:space="preserve">  1) 할인율의 산정 2) 최종환원율의 산정</t>
    <phoneticPr fontId="1" type="noConversion"/>
  </si>
  <si>
    <t>1. 정비기반시설의 무상양수,양도의 의의</t>
    <phoneticPr fontId="1" type="noConversion"/>
  </si>
  <si>
    <t>2. 국공유지 처분 감정평가의 의의</t>
    <phoneticPr fontId="1" type="noConversion"/>
  </si>
  <si>
    <t>3. 양자의 차이점</t>
    <phoneticPr fontId="1" type="noConversion"/>
  </si>
  <si>
    <t xml:space="preserve"> (1) 처분대상의 차이점</t>
    <phoneticPr fontId="1" type="noConversion"/>
  </si>
  <si>
    <t xml:space="preserve"> (2) 처분의 상대방의 차이점</t>
    <phoneticPr fontId="1" type="noConversion"/>
  </si>
  <si>
    <t xml:space="preserve"> (3) 감정평가 시기의 차이점</t>
    <phoneticPr fontId="1" type="noConversion"/>
  </si>
  <si>
    <t xml:space="preserve">III. (물음2) </t>
    <phoneticPr fontId="1" type="noConversion"/>
  </si>
  <si>
    <t>1. 종전자산과 종후자산 감정평가의 의의</t>
    <phoneticPr fontId="1" type="noConversion"/>
  </si>
  <si>
    <t>2. 종전자산과 종후자산 감정평가의 관계</t>
    <phoneticPr fontId="1" type="noConversion"/>
  </si>
  <si>
    <t xml:space="preserve"> (1) 조합원들간의 상대적인 균형 유지 관계</t>
    <phoneticPr fontId="1" type="noConversion"/>
  </si>
  <si>
    <t xml:space="preserve"> (2) 관리처분계획수립 목적 관계</t>
    <phoneticPr fontId="1" type="noConversion"/>
  </si>
  <si>
    <t xml:space="preserve"> (3) 비례율과 분담금의 산정 관계</t>
    <phoneticPr fontId="1" type="noConversion"/>
  </si>
  <si>
    <t xml:space="preserve"> (4) 현황과 조건부 감정평가의 관계</t>
    <phoneticPr fontId="1" type="noConversion"/>
  </si>
  <si>
    <t>1. 현금청산의 의의</t>
    <phoneticPr fontId="1" type="noConversion"/>
  </si>
  <si>
    <t>2. 재개발사업과 재건축사업의 현금청산의 차이점</t>
    <phoneticPr fontId="1" type="noConversion"/>
  </si>
  <si>
    <t xml:space="preserve"> (1) 적용 법률의 차이</t>
    <phoneticPr fontId="1" type="noConversion"/>
  </si>
  <si>
    <t xml:space="preserve"> (2) 기준시점의 차이</t>
    <phoneticPr fontId="1" type="noConversion"/>
  </si>
  <si>
    <t xml:space="preserve"> (3) 당해 사업으로 인한 개발이익 포함 여부</t>
    <phoneticPr fontId="1" type="noConversion"/>
  </si>
  <si>
    <t>1. 부동산 평가원리의 의의</t>
    <phoneticPr fontId="1" type="noConversion"/>
  </si>
  <si>
    <t>2. 부동산 평가원리에 근거한 가치가 하락하는 이유</t>
    <phoneticPr fontId="1" type="noConversion"/>
  </si>
  <si>
    <t xml:space="preserve"> (1) 토대가 되는 원칙</t>
    <phoneticPr fontId="1" type="noConversion"/>
  </si>
  <si>
    <t xml:space="preserve"> (2) 내부</t>
    <phoneticPr fontId="1" type="noConversion"/>
  </si>
  <si>
    <t xml:space="preserve"> (3) 외부</t>
    <phoneticPr fontId="1" type="noConversion"/>
  </si>
  <si>
    <t xml:space="preserve"> (4) 최</t>
    <phoneticPr fontId="1" type="noConversion"/>
  </si>
  <si>
    <t>1. 전통적인 감정평가3방식 (1)원 (2)비 (3)수</t>
    <phoneticPr fontId="1" type="noConversion"/>
  </si>
  <si>
    <t>2. 새로운 감정평가방법 (1) HPM (2) ABM</t>
    <phoneticPr fontId="1" type="noConversion"/>
  </si>
  <si>
    <t>II. 규모가 과대한 토지의 개념</t>
    <phoneticPr fontId="1" type="noConversion"/>
  </si>
  <si>
    <t>III. 규모가 과대한 토지의 감정평가 시 유의사항</t>
    <phoneticPr fontId="1" type="noConversion"/>
  </si>
  <si>
    <t>1. 광평수 증가</t>
    <phoneticPr fontId="1" type="noConversion"/>
  </si>
  <si>
    <t>2. 지역분석 및 개별분석</t>
    <phoneticPr fontId="1" type="noConversion"/>
  </si>
  <si>
    <t>3. 개발법 검토</t>
    <phoneticPr fontId="1" type="noConversion"/>
  </si>
  <si>
    <t>4. 감보율 및 추가소요비용 등 감안</t>
    <phoneticPr fontId="1" type="noConversion"/>
  </si>
  <si>
    <t>[문제1] 재개발조합</t>
    <phoneticPr fontId="1" type="noConversion"/>
  </si>
  <si>
    <t>II.(물음1) 재개발사업 진행에 맞춰 수행하게 되는 감정평가업무</t>
    <phoneticPr fontId="1" type="noConversion"/>
  </si>
  <si>
    <t>III.(물음2) 종전자산 평가 시 유의사항, 이유를 평가목적에 근거하여 설명</t>
    <phoneticPr fontId="1" type="noConversion"/>
  </si>
  <si>
    <t>IV.(물음3) 종전자산과 현금청산 감정평가 금액이 차이나는 이유</t>
    <phoneticPr fontId="1" type="noConversion"/>
  </si>
  <si>
    <t>[문제2] 부동산공시법</t>
    <phoneticPr fontId="1" type="noConversion"/>
  </si>
  <si>
    <t>II.(물음1) 조사평가와 산정의 차이점</t>
    <phoneticPr fontId="1" type="noConversion"/>
  </si>
  <si>
    <t>III.(물음2) 부동산가격공시제도의 문제점</t>
    <phoneticPr fontId="1" type="noConversion"/>
  </si>
  <si>
    <t>[문제3] 임대료 감정평가</t>
    <phoneticPr fontId="1" type="noConversion"/>
  </si>
  <si>
    <t>II.(물음1) 임대사례 선정기준 및 적절한 감정평가방법</t>
    <phoneticPr fontId="1" type="noConversion"/>
  </si>
  <si>
    <t>III.(물음2) 적절한 임대료 산정하기 위한 방법(감칙12조 고려)</t>
    <phoneticPr fontId="1" type="noConversion"/>
  </si>
  <si>
    <t>[문제4] 새로운 감정평가방법</t>
    <phoneticPr fontId="1" type="noConversion"/>
  </si>
  <si>
    <t>문제1 : 16.90</t>
    <phoneticPr fontId="1" type="noConversion"/>
  </si>
  <si>
    <t>문제2 : 10.77</t>
    <phoneticPr fontId="1" type="noConversion"/>
  </si>
  <si>
    <t>문제3 : 7.70</t>
    <phoneticPr fontId="1" type="noConversion"/>
  </si>
  <si>
    <t>문제4: 5.10</t>
    <phoneticPr fontId="1" type="noConversion"/>
  </si>
  <si>
    <t>II. (물음1) 감정평가 업무</t>
    <phoneticPr fontId="1" type="noConversion"/>
  </si>
  <si>
    <t>1. 사업시행계획인가고시 이전</t>
    <phoneticPr fontId="1" type="noConversion"/>
  </si>
  <si>
    <t xml:space="preserve"> (1) 무상양수도평가</t>
    <phoneticPr fontId="1" type="noConversion"/>
  </si>
  <si>
    <t xml:space="preserve"> (2) 조합미동의자 현금청산</t>
    <phoneticPr fontId="1" type="noConversion"/>
  </si>
  <si>
    <t>2. 사업시행계획고시 이후</t>
    <phoneticPr fontId="1" type="noConversion"/>
  </si>
  <si>
    <t xml:space="preserve"> (2) 국공유지 매각평가</t>
    <phoneticPr fontId="1" type="noConversion"/>
  </si>
  <si>
    <t xml:space="preserve"> (3) 현금청산</t>
    <phoneticPr fontId="1" type="noConversion"/>
  </si>
  <si>
    <t>III. (물음2) 종전 감정평가 시 유의사항 및 이유</t>
    <phoneticPr fontId="1" type="noConversion"/>
  </si>
  <si>
    <t>1. 종전 감정평가 시 유의사항</t>
    <phoneticPr fontId="1" type="noConversion"/>
  </si>
  <si>
    <t xml:space="preserve"> (1) 인정대상 토지,건물인지</t>
    <phoneticPr fontId="1" type="noConversion"/>
  </si>
  <si>
    <t xml:space="preserve"> (2) 다세대,다가구 가격격차 고려</t>
    <phoneticPr fontId="1" type="noConversion"/>
  </si>
  <si>
    <r>
      <t xml:space="preserve"> (1) 종전종후자산 평가 </t>
    </r>
    <r>
      <rPr>
        <b/>
        <sz val="11"/>
        <color rgb="FFFF0000"/>
        <rFont val="맑은 고딕"/>
        <family val="3"/>
        <charset val="129"/>
        <scheme val="minor"/>
      </rPr>
      <t>: 종전/종후자산 개념 자체 언급</t>
    </r>
    <phoneticPr fontId="1" type="noConversion"/>
  </si>
  <si>
    <t xml:space="preserve"> + 즉, 나머지 20%는 사실상 투기적인 부분</t>
    <phoneticPr fontId="1" type="noConversion"/>
  </si>
  <si>
    <t>2. 유의사항의 이유</t>
    <phoneticPr fontId="1" type="noConversion"/>
  </si>
  <si>
    <t xml:space="preserve"> (1) 종전자산 포함여부</t>
    <phoneticPr fontId="1" type="noConversion"/>
  </si>
  <si>
    <t xml:space="preserve"> (2) 다세대,다가구 가격격차</t>
    <phoneticPr fontId="1" type="noConversion"/>
  </si>
  <si>
    <t xml:space="preserve"> + 즉, 이를 모두 반영하면 적법건축물 조합원이 상대적으로</t>
    <phoneticPr fontId="1" type="noConversion"/>
  </si>
  <si>
    <t xml:space="preserve">    손해본다와 같이 균형 어긋나는 이유 서술</t>
    <phoneticPr fontId="1" type="noConversion"/>
  </si>
  <si>
    <t xml:space="preserve"> (3) 공법상 제한 미고려</t>
    <phoneticPr fontId="1" type="noConversion"/>
  </si>
  <si>
    <t>IV. (물음3) 차이가 날 수 있는 이유</t>
    <phoneticPr fontId="1" type="noConversion"/>
  </si>
  <si>
    <t>1. 재개발 현금청산 감정평가방법</t>
    <phoneticPr fontId="1" type="noConversion"/>
  </si>
  <si>
    <t xml:space="preserve"> + 즉, 적용법률이 다르다는 점 可</t>
    <phoneticPr fontId="1" type="noConversion"/>
  </si>
  <si>
    <t>2. 감정평가금액 차이날 수 있는 이유</t>
    <phoneticPr fontId="1" type="noConversion"/>
  </si>
  <si>
    <t xml:space="preserve"> (1) 건축물 포함 여부</t>
    <phoneticPr fontId="1" type="noConversion"/>
  </si>
  <si>
    <t xml:space="preserve"> (2) 개발이익 배제</t>
    <phoneticPr fontId="1" type="noConversion"/>
  </si>
  <si>
    <t xml:space="preserve"> (3) 공법상 제한 반영여부</t>
    <phoneticPr fontId="1" type="noConversion"/>
  </si>
  <si>
    <t xml:space="preserve"> (4) 사안에서의 차이 여부</t>
    <phoneticPr fontId="1" type="noConversion"/>
  </si>
  <si>
    <t>II. (물음1) 차이점</t>
    <phoneticPr fontId="1" type="noConversion"/>
  </si>
  <si>
    <t>1. 부동산조사평가,산정의 개념</t>
    <phoneticPr fontId="1" type="noConversion"/>
  </si>
  <si>
    <t xml:space="preserve"> (1) 조사평가, (2) 산정</t>
    <phoneticPr fontId="1" type="noConversion"/>
  </si>
  <si>
    <t xml:space="preserve"> (1) 평가,산정 주체</t>
    <phoneticPr fontId="1" type="noConversion"/>
  </si>
  <si>
    <t xml:space="preserve"> (2) 평가,산정 대상</t>
    <phoneticPr fontId="1" type="noConversion"/>
  </si>
  <si>
    <t xml:space="preserve"> (3) 평가,산정방법</t>
    <phoneticPr fontId="1" type="noConversion"/>
  </si>
  <si>
    <t xml:space="preserve"> (4) 평가,산정 목적</t>
    <phoneticPr fontId="1" type="noConversion"/>
  </si>
  <si>
    <t>III. (물음2) 부동산가격공시제도 문제점</t>
    <phoneticPr fontId="1" type="noConversion"/>
  </si>
  <si>
    <t>1. 개별공시지가의 적정성</t>
    <phoneticPr fontId="1" type="noConversion"/>
  </si>
  <si>
    <t>2. 공시시점의 문제</t>
    <phoneticPr fontId="1" type="noConversion"/>
  </si>
  <si>
    <t>3. 비주거용 부동산의 임의성</t>
    <phoneticPr fontId="1" type="noConversion"/>
  </si>
  <si>
    <t>4. 현실화율 문제</t>
    <phoneticPr fontId="1" type="noConversion"/>
  </si>
  <si>
    <t>II. (물음1) 선정기준, 평가방법</t>
    <phoneticPr fontId="1" type="noConversion"/>
  </si>
  <si>
    <t>1. 임대사례의 선정기준</t>
    <phoneticPr fontId="1" type="noConversion"/>
  </si>
  <si>
    <t>2. 적용가능한 감정평가방법과 그 이유</t>
    <phoneticPr fontId="1" type="noConversion"/>
  </si>
  <si>
    <t xml:space="preserve"> (1) 적용가능한 감정평가방법</t>
    <phoneticPr fontId="1" type="noConversion"/>
  </si>
  <si>
    <t xml:space="preserve"> (2) 이유</t>
    <phoneticPr fontId="1" type="noConversion"/>
  </si>
  <si>
    <t xml:space="preserve">  1) 임대사례의 수</t>
    <phoneticPr fontId="1" type="noConversion"/>
  </si>
  <si>
    <t xml:space="preserve">  2) 위치적물적유사성</t>
    <phoneticPr fontId="1" type="noConversion"/>
  </si>
  <si>
    <t xml:space="preserve">  3) 계약내용 확인의 어려움</t>
    <phoneticPr fontId="1" type="noConversion"/>
  </si>
  <si>
    <t>III. (물음2) 甲이 고려할 수 있는 평가방법</t>
    <phoneticPr fontId="1" type="noConversion"/>
  </si>
  <si>
    <t>1. 감칙 12조 2항 근거</t>
    <phoneticPr fontId="1" type="noConversion"/>
  </si>
  <si>
    <t>2. 수익분석법 적절성</t>
    <phoneticPr fontId="1" type="noConversion"/>
  </si>
  <si>
    <t>3. 감칙 12조3항 근거</t>
    <phoneticPr fontId="1" type="noConversion"/>
  </si>
  <si>
    <t xml:space="preserve"> * &lt;유형&gt; : 이미, 합리성 검토를 통해 모두 마무리</t>
    <phoneticPr fontId="1" type="noConversion"/>
  </si>
  <si>
    <t xml:space="preserve"> + 왜 가중치를 부여하는지 '조정기준' 활용</t>
    <phoneticPr fontId="1" type="noConversion"/>
  </si>
  <si>
    <t>1. 서</t>
    <phoneticPr fontId="1" type="noConversion"/>
  </si>
  <si>
    <t>2. HPM과 AVM</t>
    <phoneticPr fontId="1" type="noConversion"/>
  </si>
  <si>
    <t>3. TCM와 ABM</t>
    <phoneticPr fontId="1" type="noConversion"/>
  </si>
  <si>
    <t>4. CVM과 델파이기법</t>
    <phoneticPr fontId="1" type="noConversion"/>
  </si>
  <si>
    <t>II. 물음1</t>
    <phoneticPr fontId="1" type="noConversion"/>
  </si>
  <si>
    <t>1. 재개발사업의 의의</t>
    <phoneticPr fontId="1" type="noConversion"/>
  </si>
  <si>
    <t>2. 수행하게 되는 감정평가업무</t>
    <phoneticPr fontId="1" type="noConversion"/>
  </si>
  <si>
    <t xml:space="preserve"> 1) 정비기반시설의 무상양수 밎 무상양도</t>
    <phoneticPr fontId="1" type="noConversion"/>
  </si>
  <si>
    <t xml:space="preserve"> 2) 국공유지 유상매각</t>
    <phoneticPr fontId="1" type="noConversion"/>
  </si>
  <si>
    <t xml:space="preserve"> 3) 종전자산 감정평가</t>
    <phoneticPr fontId="1" type="noConversion"/>
  </si>
  <si>
    <t xml:space="preserve"> 4) 종후자산 감정평가</t>
    <phoneticPr fontId="1" type="noConversion"/>
  </si>
  <si>
    <t xml:space="preserve"> 5) 현금청산 : 손실보상 감정평가</t>
    <phoneticPr fontId="1" type="noConversion"/>
  </si>
  <si>
    <t>1. 종전자산 감정평가 시 유의사항</t>
    <phoneticPr fontId="1" type="noConversion"/>
  </si>
  <si>
    <t xml:space="preserve"> 1) 기본적 사항 확정 시</t>
    <phoneticPr fontId="1" type="noConversion"/>
  </si>
  <si>
    <t xml:space="preserve"> 2) 용도지역 판정 시</t>
    <phoneticPr fontId="1" type="noConversion"/>
  </si>
  <si>
    <t xml:space="preserve"> 3) 개발이익 : 가치형성요인 비교 시 유의사항</t>
    <phoneticPr fontId="1" type="noConversion"/>
  </si>
  <si>
    <t>2. 감정평가 목적에 근거한 이유</t>
    <phoneticPr fontId="1" type="noConversion"/>
  </si>
  <si>
    <t xml:space="preserve"> 1) 기본적 사항 확정</t>
    <phoneticPr fontId="1" type="noConversion"/>
  </si>
  <si>
    <t xml:space="preserve"> 2) 용도지역 판단</t>
    <phoneticPr fontId="1" type="noConversion"/>
  </si>
  <si>
    <t xml:space="preserve"> 3) 개발이익 : 가치형성요인 비교</t>
    <phoneticPr fontId="1" type="noConversion"/>
  </si>
  <si>
    <t>1. 현금청산 감정평가의 의의</t>
    <phoneticPr fontId="1" type="noConversion"/>
  </si>
  <si>
    <t>2. 감정평가 금액이 차이날 수 있는 이유</t>
    <phoneticPr fontId="1" type="noConversion"/>
  </si>
  <si>
    <t xml:space="preserve"> 1) 감정평가 시 적용 법률의 차이</t>
    <phoneticPr fontId="1" type="noConversion"/>
  </si>
  <si>
    <t xml:space="preserve"> 2) 감정평가 대상의 차이</t>
    <phoneticPr fontId="1" type="noConversion"/>
  </si>
  <si>
    <t xml:space="preserve"> 3) 기준시점의 차이</t>
    <phoneticPr fontId="1" type="noConversion"/>
  </si>
  <si>
    <t xml:space="preserve"> 4) 개발이익 배제 측면의 차이</t>
    <phoneticPr fontId="1" type="noConversion"/>
  </si>
  <si>
    <t xml:space="preserve">&lt;문제2&gt; </t>
    <phoneticPr fontId="1" type="noConversion"/>
  </si>
  <si>
    <t>1. 조사평가와 산정의 의의</t>
    <phoneticPr fontId="1" type="noConversion"/>
  </si>
  <si>
    <t>2. 조사평가와 산정의 차이점</t>
    <phoneticPr fontId="1" type="noConversion"/>
  </si>
  <si>
    <t xml:space="preserve"> 1) 적정가격의 개념 측면의 차이점</t>
    <phoneticPr fontId="1" type="noConversion"/>
  </si>
  <si>
    <t xml:space="preserve"> 2) 공시주체의 차이점</t>
    <phoneticPr fontId="1" type="noConversion"/>
  </si>
  <si>
    <t xml:space="preserve"> 3) 조사평가 및 산정대상 측면</t>
    <phoneticPr fontId="1" type="noConversion"/>
  </si>
  <si>
    <t xml:space="preserve"> 4) 효력 측면</t>
    <phoneticPr fontId="1" type="noConversion"/>
  </si>
  <si>
    <t xml:space="preserve"> 5) 검증절차의 유무 측면</t>
    <phoneticPr fontId="1" type="noConversion"/>
  </si>
  <si>
    <t xml:space="preserve"> 6) 가치의 3면성 반영 측면</t>
    <phoneticPr fontId="1" type="noConversion"/>
  </si>
  <si>
    <t>IIII. (물음2)</t>
    <phoneticPr fontId="1" type="noConversion"/>
  </si>
  <si>
    <t>1. 적정가격의 개념 측면</t>
    <phoneticPr fontId="1" type="noConversion"/>
  </si>
  <si>
    <t>2. 조사평가와 조사산정의 문제</t>
    <phoneticPr fontId="1" type="noConversion"/>
  </si>
  <si>
    <t>3. 주체에 따른 문제점</t>
    <phoneticPr fontId="1" type="noConversion"/>
  </si>
  <si>
    <t>4. 적정가격 법률주의 강화</t>
    <phoneticPr fontId="1" type="noConversion"/>
  </si>
  <si>
    <t>5. 조사산정의 비전문성</t>
    <phoneticPr fontId="1" type="noConversion"/>
  </si>
  <si>
    <t>6. 부동산시장 측면</t>
    <phoneticPr fontId="1" type="noConversion"/>
  </si>
  <si>
    <t xml:space="preserve"> 1) 계약내용의 유사성 및 사정보정의 가능성</t>
    <phoneticPr fontId="1" type="noConversion"/>
  </si>
  <si>
    <t xml:space="preserve"> 2) 시점수정 및 가치형성요인의 비교 가능성</t>
    <phoneticPr fontId="1" type="noConversion"/>
  </si>
  <si>
    <t>2. 적절한 감정평가방법</t>
    <phoneticPr fontId="1" type="noConversion"/>
  </si>
  <si>
    <t xml:space="preserve"> 1) 적산법</t>
    <phoneticPr fontId="1" type="noConversion"/>
  </si>
  <si>
    <t xml:space="preserve"> 2) 적산법을 선정한 이유</t>
    <phoneticPr fontId="1" type="noConversion"/>
  </si>
  <si>
    <t>1. 감정평가에 관한 규칙 제12조 제3항</t>
    <phoneticPr fontId="1" type="noConversion"/>
  </si>
  <si>
    <t>2. 시산가액 조정의 의의</t>
    <phoneticPr fontId="1" type="noConversion"/>
  </si>
  <si>
    <t>3. 시산가액 조정의 기준 및 방법</t>
    <phoneticPr fontId="1" type="noConversion"/>
  </si>
  <si>
    <t xml:space="preserve"> 1)시산가액 조정의 기준</t>
    <phoneticPr fontId="1" type="noConversion"/>
  </si>
  <si>
    <t xml:space="preserve"> 2)시산가액 조정의 방법</t>
    <phoneticPr fontId="1" type="noConversion"/>
  </si>
  <si>
    <t>4. 본 건의 경우</t>
    <phoneticPr fontId="1" type="noConversion"/>
  </si>
  <si>
    <t xml:space="preserve"> 1) 시산가액 조정의 기준</t>
    <phoneticPr fontId="1" type="noConversion"/>
  </si>
  <si>
    <t xml:space="preserve"> 2) 시산가액 조정의 방법</t>
    <phoneticPr fontId="1" type="noConversion"/>
  </si>
  <si>
    <t>목차부족</t>
    <phoneticPr fontId="1" type="noConversion"/>
  </si>
  <si>
    <t>유형파악부족</t>
    <phoneticPr fontId="1" type="noConversion"/>
  </si>
  <si>
    <t>1회차</t>
    <phoneticPr fontId="1" type="noConversion"/>
  </si>
  <si>
    <t>II. (물음1) 다수 거래사례 수집의 필요성</t>
    <phoneticPr fontId="1" type="noConversion"/>
  </si>
  <si>
    <t>1. 감정평가 이론의 개념</t>
    <phoneticPr fontId="1" type="noConversion"/>
  </si>
  <si>
    <t>2. 다수 거래사례의 수집의 필요성</t>
    <phoneticPr fontId="1" type="noConversion"/>
  </si>
  <si>
    <t xml:space="preserve"> (1) 가격제원칙 중 대체의 원칙</t>
    <phoneticPr fontId="1" type="noConversion"/>
  </si>
  <si>
    <t xml:space="preserve"> (2) 가격형성과정 중 지역요인 파악</t>
    <phoneticPr fontId="1" type="noConversion"/>
  </si>
  <si>
    <t xml:space="preserve"> (3) 가격형성과정 중 개별요인의 정확한 판단</t>
    <phoneticPr fontId="1" type="noConversion"/>
  </si>
  <si>
    <t>III. (물음2) 사정보정을 해야하는 사례</t>
    <phoneticPr fontId="1" type="noConversion"/>
  </si>
  <si>
    <t>1. 사정보정</t>
  </si>
  <si>
    <t>1. 사정보정</t>
    <phoneticPr fontId="1" type="noConversion"/>
  </si>
  <si>
    <t>2. 사정보정을 해야하는 사례</t>
  </si>
  <si>
    <t>2. 사정보정을 해야하는 사례</t>
    <phoneticPr fontId="1" type="noConversion"/>
  </si>
  <si>
    <t xml:space="preserve"> (1) 금융조건이 결부된 경우</t>
    <phoneticPr fontId="1" type="noConversion"/>
  </si>
  <si>
    <t xml:space="preserve"> (2) 인접토지 매수의 경우</t>
    <phoneticPr fontId="1" type="noConversion"/>
  </si>
  <si>
    <t xml:space="preserve"> (3) 시장상황에 따른 필요성</t>
    <phoneticPr fontId="1" type="noConversion"/>
  </si>
  <si>
    <t xml:space="preserve"> (4) 건물 철거가 필요한 경우</t>
    <phoneticPr fontId="1" type="noConversion"/>
  </si>
  <si>
    <t>IV. (물음3) 거래사례비굡버 적용 시 감정평가 수행방안</t>
    <phoneticPr fontId="1" type="noConversion"/>
  </si>
  <si>
    <t>1. 부동산경기변동</t>
    <phoneticPr fontId="1" type="noConversion"/>
  </si>
  <si>
    <t>2. 확장국면에서의 수행방법</t>
    <phoneticPr fontId="1" type="noConversion"/>
  </si>
  <si>
    <t xml:space="preserve"> (1) 사례선정시</t>
    <phoneticPr fontId="1" type="noConversion"/>
  </si>
  <si>
    <t xml:space="preserve"> (2) 사정보정 및 평가시</t>
    <phoneticPr fontId="1" type="noConversion"/>
  </si>
  <si>
    <t>3. 수축국면에서의 감정평가방법</t>
    <phoneticPr fontId="1" type="noConversion"/>
  </si>
  <si>
    <t xml:space="preserve"> (1) 사례선택시</t>
    <phoneticPr fontId="1" type="noConversion"/>
  </si>
  <si>
    <t xml:space="preserve"> (2) 사정보정 및 가치형성요인</t>
    <phoneticPr fontId="1" type="noConversion"/>
  </si>
  <si>
    <t>V. (물음4) 공시지가기준법에서 사정보정을 거치지 않는 이유</t>
    <phoneticPr fontId="1" type="noConversion"/>
  </si>
  <si>
    <t>1. 공시지가기준법 &lt;감칙 2조&gt;</t>
    <phoneticPr fontId="1" type="noConversion"/>
  </si>
  <si>
    <t>2. 사정보정을 거치지 않는 이유</t>
    <phoneticPr fontId="1" type="noConversion"/>
  </si>
  <si>
    <t xml:space="preserve"> (1) 표준지공시지가 평가 시 보정과정 거침</t>
    <phoneticPr fontId="1" type="noConversion"/>
  </si>
  <si>
    <t xml:space="preserve"> (2) 평가사에 의해 평가된 금액</t>
    <phoneticPr fontId="1" type="noConversion"/>
  </si>
  <si>
    <t xml:space="preserve"> (3) 표준지의 속성</t>
    <phoneticPr fontId="1" type="noConversion"/>
  </si>
  <si>
    <t>II. (물음1) 등기사항전부증명서 파악이 필요한 이유</t>
    <phoneticPr fontId="1" type="noConversion"/>
  </si>
  <si>
    <t>1. 자료의 수집</t>
    <phoneticPr fontId="1" type="noConversion"/>
  </si>
  <si>
    <t>2. 등기사항 전부증명서 확인이 필요한 이유</t>
    <phoneticPr fontId="1" type="noConversion"/>
  </si>
  <si>
    <t xml:space="preserve"> (1) 병합 분할의 가능성</t>
    <phoneticPr fontId="1" type="noConversion"/>
  </si>
  <si>
    <t xml:space="preserve"> (2) 권리관계의 확인</t>
    <phoneticPr fontId="1" type="noConversion"/>
  </si>
  <si>
    <t xml:space="preserve"> (3) 물리적 실체 확인 불가</t>
    <phoneticPr fontId="1" type="noConversion"/>
  </si>
  <si>
    <t>III. (물음2) 구분지상권의 감정평가방법</t>
    <phoneticPr fontId="1" type="noConversion"/>
  </si>
  <si>
    <t>1. 구분지상권 설정토지 평가방법 &lt;칙28조&gt;</t>
    <phoneticPr fontId="1" type="noConversion"/>
  </si>
  <si>
    <t>2. 거래사례비교법</t>
    <phoneticPr fontId="1" type="noConversion"/>
  </si>
  <si>
    <t xml:space="preserve"> (1) 평가방법 (2) 문제점</t>
    <phoneticPr fontId="1" type="noConversion"/>
  </si>
  <si>
    <t>3. 권리설정계약기준</t>
    <phoneticPr fontId="1" type="noConversion"/>
  </si>
  <si>
    <t>4. 권리설정전후를 차감하여 산정</t>
    <phoneticPr fontId="1" type="noConversion"/>
  </si>
  <si>
    <t>5. 나지상정토지가치에 입체이용저해율 곱하여 산정</t>
    <phoneticPr fontId="1" type="noConversion"/>
  </si>
  <si>
    <t>II. (물음1) 매도청구소송에서 시가의 의미</t>
    <phoneticPr fontId="1" type="noConversion"/>
  </si>
  <si>
    <t>1. 매도청구소송</t>
  </si>
  <si>
    <t>1. 매도청구소송</t>
    <phoneticPr fontId="1" type="noConversion"/>
  </si>
  <si>
    <t>2. 매도청구소송에서 시가의 의미</t>
    <phoneticPr fontId="1" type="noConversion"/>
  </si>
  <si>
    <t xml:space="preserve"> (1) 기준시점에서의 구체화 현실화된 이익 반영</t>
    <phoneticPr fontId="1" type="noConversion"/>
  </si>
  <si>
    <t xml:space="preserve"> (2) 조합원의 비용부담을 전제한 가격 배제</t>
    <phoneticPr fontId="1" type="noConversion"/>
  </si>
  <si>
    <t>III. (물음2) 실물옵션 활용타당성</t>
    <phoneticPr fontId="1" type="noConversion"/>
  </si>
  <si>
    <t>1. 실물옵션</t>
  </si>
  <si>
    <t>1. 실물옵션</t>
    <phoneticPr fontId="1" type="noConversion"/>
  </si>
  <si>
    <t>2. 실물옵션 타당성</t>
    <phoneticPr fontId="1" type="noConversion"/>
  </si>
  <si>
    <t xml:space="preserve"> (1) 종후자산 평가 시 타당성</t>
    <phoneticPr fontId="1" type="noConversion"/>
  </si>
  <si>
    <t>1. 양자의 개념</t>
    <phoneticPr fontId="1" type="noConversion"/>
  </si>
  <si>
    <t xml:space="preserve"> (1) 입지분석 (2) 부지분석</t>
    <phoneticPr fontId="1" type="noConversion"/>
  </si>
  <si>
    <t>2. 양자의 관계</t>
    <phoneticPr fontId="1" type="noConversion"/>
  </si>
  <si>
    <t xml:space="preserve"> (1) 분석목적에서의 관계 </t>
    <phoneticPr fontId="1" type="noConversion"/>
  </si>
  <si>
    <t xml:space="preserve"> (2) 분석범위에서의 관계 </t>
    <phoneticPr fontId="1" type="noConversion"/>
  </si>
  <si>
    <t xml:space="preserve"> (3) 분석내용에서의 관계</t>
    <phoneticPr fontId="1" type="noConversion"/>
  </si>
  <si>
    <t>1. 감정평가이론</t>
  </si>
  <si>
    <t>2. 다수의 거래사례 수집의 필요성</t>
  </si>
  <si>
    <t xml:space="preserve"> (1) 거래사례의 왜곡 - </t>
  </si>
  <si>
    <t xml:space="preserve"> (2) 비교가능성 없는 사례</t>
  </si>
  <si>
    <t xml:space="preserve"> (3) 거래사례의 성격 </t>
  </si>
  <si>
    <t xml:space="preserve"> (4) 평가사의 주관개입 방지 </t>
  </si>
  <si>
    <t xml:space="preserve"> (1) 개별적금융조건 반영</t>
  </si>
  <si>
    <t xml:space="preserve"> (2) 세금조건</t>
  </si>
  <si>
    <t xml:space="preserve"> (3) 매수직후 지출이 있는 경우</t>
  </si>
  <si>
    <t xml:space="preserve"> (4) 철거비 조건</t>
  </si>
  <si>
    <t>1. 급격히 상승하는 시기</t>
  </si>
  <si>
    <t xml:space="preserve"> (1) 급격히 상승하는 시기의 특성 - 등귀성</t>
  </si>
  <si>
    <t xml:space="preserve"> (2) 거래사례 선정 시 유의사항</t>
  </si>
  <si>
    <t xml:space="preserve"> (3) 사정보정 시 유의사항</t>
  </si>
  <si>
    <t>2. 급격히 하락하는 국면</t>
  </si>
  <si>
    <t xml:space="preserve"> (1) 급격히 하락하는 시기의 특성 </t>
  </si>
  <si>
    <t xml:space="preserve"> (3) 가치형성요인 비교 시 유의사항</t>
  </si>
  <si>
    <t>1. 공시지가기준법</t>
  </si>
  <si>
    <t>2. 사정보정 절차를 거치지 않아도 되는 이유</t>
  </si>
  <si>
    <t xml:space="preserve"> (1) 적정가격</t>
  </si>
  <si>
    <t xml:space="preserve"> (2) 사정보정 미리 반영</t>
  </si>
  <si>
    <t xml:space="preserve"> (3) 가치의 3면성 반영</t>
  </si>
  <si>
    <t xml:space="preserve"> (4) 지가의 대표성</t>
  </si>
  <si>
    <t>1. 부동산의 인문성 특성에 따른 이유</t>
  </si>
  <si>
    <t xml:space="preserve"> (1) 용도의 다양성</t>
  </si>
  <si>
    <t xml:space="preserve"> (2) 병합분할의 가능성</t>
  </si>
  <si>
    <t>2. 부동산의 특성</t>
  </si>
  <si>
    <t xml:space="preserve"> (2) 내구재</t>
  </si>
  <si>
    <t>1. 구분지상권의 감정평가방법</t>
  </si>
  <si>
    <t xml:space="preserve"> (1) 구분지상권 거래사례</t>
  </si>
  <si>
    <t xml:space="preserve"> (2) 권리설정유무에 따른 가격차이</t>
  </si>
  <si>
    <t xml:space="preserve"> (3) 권리설정계약기준</t>
  </si>
  <si>
    <t xml:space="preserve"> (4) 장래 기대이익의 현재가치</t>
  </si>
  <si>
    <t xml:space="preserve"> (5) 기준시점에서의 입체이용저해율을 통한 산정</t>
  </si>
  <si>
    <t>2. 문제점 (1)~(5) 동일</t>
  </si>
  <si>
    <t xml:space="preserve">2. 시가의 의미 </t>
  </si>
  <si>
    <t xml:space="preserve"> (1) 기준시점에서의 가격</t>
  </si>
  <si>
    <t xml:space="preserve"> (2) 현실화, 구체화된 가격</t>
  </si>
  <si>
    <t xml:space="preserve"> (3) 조합원의 비용부담을 전제로 한 가격은 미반영</t>
  </si>
  <si>
    <t xml:space="preserve"> (4) 현재상황에서의 공법상 제한 반영된 가격</t>
  </si>
  <si>
    <t>2. 실물옵션 활용의 타당성</t>
  </si>
  <si>
    <t xml:space="preserve"> (1) 재건축 사업의 불확실성</t>
  </si>
  <si>
    <t xml:space="preserve"> (2) 재건축 사업의 비가역성</t>
  </si>
  <si>
    <t xml:space="preserve"> (3) 재건축 사업의 유연성</t>
  </si>
  <si>
    <t xml:space="preserve"> (4) 선택권의 가치</t>
  </si>
  <si>
    <t>1. 입지분석과 부지분석의 개념</t>
  </si>
  <si>
    <t>2. 입지분석과 부지분석의 관계</t>
  </si>
  <si>
    <t xml:space="preserve"> (1) 분석목적 (2) 분석범위 (3) 분석내용 (4) 분석대상</t>
  </si>
  <si>
    <t>1. 거래사례비교법의 의의</t>
    <phoneticPr fontId="1" type="noConversion"/>
  </si>
  <si>
    <t>2. 감정평가이론에 근거한 다수의 거래사례 수집의 필요성</t>
    <phoneticPr fontId="1" type="noConversion"/>
  </si>
  <si>
    <t xml:space="preserve"> (1) 거래사례의 한계 측면</t>
    <phoneticPr fontId="1" type="noConversion"/>
  </si>
  <si>
    <t xml:space="preserve"> (2) 시장가치의 객관적인 성격 측면</t>
    <phoneticPr fontId="1" type="noConversion"/>
  </si>
  <si>
    <t xml:space="preserve"> (3) 통계적인 감정평가방법 적용 측면</t>
    <phoneticPr fontId="1" type="noConversion"/>
  </si>
  <si>
    <t>1. 사정보정의 의의</t>
    <phoneticPr fontId="1" type="noConversion"/>
  </si>
  <si>
    <t xml:space="preserve"> (1) 감액해야 할 특수한 사정</t>
    <phoneticPr fontId="1" type="noConversion"/>
  </si>
  <si>
    <t xml:space="preserve"> (2) 증액해야 할 특수한 사정</t>
    <phoneticPr fontId="1" type="noConversion"/>
  </si>
  <si>
    <t xml:space="preserve"> (3) 감액 또는 증액해야할 특수한 사정</t>
    <phoneticPr fontId="1" type="noConversion"/>
  </si>
  <si>
    <t>1. 부동산 경기변동의 의의</t>
    <phoneticPr fontId="1" type="noConversion"/>
  </si>
  <si>
    <t>2. 신뢰성 높은 감정평가를 수행하기 위한 방안</t>
    <phoneticPr fontId="1" type="noConversion"/>
  </si>
  <si>
    <t xml:space="preserve"> (1) 지역분석 시 유사지역 및 동일수급권 분석 병행</t>
    <phoneticPr fontId="1" type="noConversion"/>
  </si>
  <si>
    <t xml:space="preserve"> (2) 거래사례비교법 적용 시 사례 배제</t>
    <phoneticPr fontId="1" type="noConversion"/>
  </si>
  <si>
    <t xml:space="preserve"> (3) 시산가액 조정</t>
    <phoneticPr fontId="1" type="noConversion"/>
  </si>
  <si>
    <t>V. (물음4)</t>
    <phoneticPr fontId="1" type="noConversion"/>
  </si>
  <si>
    <t>1. 공시지가기준법의 의의</t>
    <phoneticPr fontId="1" type="noConversion"/>
  </si>
  <si>
    <t>2. 사정보정 절차를 거치지 않아도 되는 이유</t>
    <phoneticPr fontId="1" type="noConversion"/>
  </si>
  <si>
    <t xml:space="preserve"> 1) 표준지공시지가의 성격 측면</t>
    <phoneticPr fontId="1" type="noConversion"/>
  </si>
  <si>
    <t xml:space="preserve"> 2) 표준지공시지가의 조사,평가 주체 측면</t>
    <phoneticPr fontId="1" type="noConversion"/>
  </si>
  <si>
    <t xml:space="preserve"> 3) 표준지공시지의 효력 측면</t>
    <phoneticPr fontId="1" type="noConversion"/>
  </si>
  <si>
    <t>1. 등기사항 전부증명서의 개념</t>
    <phoneticPr fontId="1" type="noConversion"/>
  </si>
  <si>
    <t>2. 등기사항 전부증명서를 통해 권리적 측면 파악해야하는 이유</t>
    <phoneticPr fontId="1" type="noConversion"/>
  </si>
  <si>
    <t xml:space="preserve"> (1) 부동산의 특성 측면</t>
    <phoneticPr fontId="1" type="noConversion"/>
  </si>
  <si>
    <t xml:space="preserve"> (2) 부동산 가치의 특징 측면</t>
    <phoneticPr fontId="1" type="noConversion"/>
  </si>
  <si>
    <t xml:space="preserve"> (3) 최유효이용 판정 측면</t>
    <phoneticPr fontId="1" type="noConversion"/>
  </si>
  <si>
    <t>1. 보상평가 시 구분지상권의 평가방법</t>
    <phoneticPr fontId="1" type="noConversion"/>
  </si>
  <si>
    <t xml:space="preserve"> (1) 차액으로 평가하는 방법</t>
    <phoneticPr fontId="1" type="noConversion"/>
  </si>
  <si>
    <t xml:space="preserve"> (2) 권리설정계약을 기준</t>
    <phoneticPr fontId="1" type="noConversion"/>
  </si>
  <si>
    <t xml:space="preserve"> (3) 장래 기대이익을 활용</t>
    <phoneticPr fontId="1" type="noConversion"/>
  </si>
  <si>
    <t xml:space="preserve"> (4) 입체이용저해율 적용</t>
    <phoneticPr fontId="1" type="noConversion"/>
  </si>
  <si>
    <t>2. 각 평가방법 적용 시 문제점 (1)~(5) 동일</t>
    <phoneticPr fontId="1" type="noConversion"/>
  </si>
  <si>
    <t>1. 매도청구의 의의</t>
    <phoneticPr fontId="1" type="noConversion"/>
  </si>
  <si>
    <t>2. 매도청구 감정평가 시 시가의 의미</t>
    <phoneticPr fontId="1" type="noConversion"/>
  </si>
  <si>
    <t xml:space="preserve"> (1) 관련 규정의 검토</t>
    <phoneticPr fontId="1" type="noConversion"/>
  </si>
  <si>
    <t xml:space="preserve"> (2) 관련 판례의 태도</t>
    <phoneticPr fontId="1" type="noConversion"/>
  </si>
  <si>
    <t xml:space="preserve"> (3) 매도청구감정평가 시 시가의 의미</t>
    <phoneticPr fontId="1" type="noConversion"/>
  </si>
  <si>
    <t xml:space="preserve">  1) 현실화 및 구체화된 개발이익 반영</t>
    <phoneticPr fontId="1" type="noConversion"/>
  </si>
  <si>
    <t xml:space="preserve">  2) 배제해야 하는 개발이익의 경우</t>
    <phoneticPr fontId="1" type="noConversion"/>
  </si>
  <si>
    <t>1. 실물옵션의 의의</t>
    <phoneticPr fontId="1" type="noConversion"/>
  </si>
  <si>
    <t>2. 재건축평가에 있어 실물옵션 적용의 타당성</t>
    <phoneticPr fontId="1" type="noConversion"/>
  </si>
  <si>
    <t xml:space="preserve"> (1) 감정평가에 관한 규칙 내용 측면</t>
    <phoneticPr fontId="1" type="noConversion"/>
  </si>
  <si>
    <t xml:space="preserve"> (2) 불확실성 (3) 비가역성 (4) 유연성 측면</t>
    <phoneticPr fontId="1" type="noConversion"/>
  </si>
  <si>
    <t>지금 풀어도 어렵다 …</t>
    <phoneticPr fontId="1" type="noConversion"/>
  </si>
  <si>
    <t>II. (물음1) 일치성 이용의 원리</t>
    <phoneticPr fontId="1" type="noConversion"/>
  </si>
  <si>
    <t>1. 일치성 이용의 원리 개념</t>
    <phoneticPr fontId="1" type="noConversion"/>
  </si>
  <si>
    <t>2. 본건에서 일치성 이용의 원리 적용시 고려사항</t>
    <phoneticPr fontId="1" type="noConversion"/>
  </si>
  <si>
    <t xml:space="preserve"> (1) 나지상태에서의 최유효이용 분석</t>
    <phoneticPr fontId="1" type="noConversion"/>
  </si>
  <si>
    <t xml:space="preserve"> (2) 개량부동산에서의 최유효이용</t>
    <phoneticPr fontId="1" type="noConversion"/>
  </si>
  <si>
    <t xml:space="preserve"> (3) 본 건의 이용상황이 최유효이용이 아닌 경우</t>
    <phoneticPr fontId="1" type="noConversion"/>
  </si>
  <si>
    <t xml:space="preserve">  1) 최유효이용여부 파악</t>
    <phoneticPr fontId="1" type="noConversion"/>
  </si>
  <si>
    <t xml:space="preserve">  2) 본 건에서 고려해야할 사항</t>
    <phoneticPr fontId="1" type="noConversion"/>
  </si>
  <si>
    <t>III. (물음2) 적용할 수 있는 감정평가방법</t>
    <phoneticPr fontId="1" type="noConversion"/>
  </si>
  <si>
    <t>1. 감정평가3방식</t>
    <phoneticPr fontId="1" type="noConversion"/>
  </si>
  <si>
    <t>2. 원가법에 의한 감정평가방법</t>
    <phoneticPr fontId="1" type="noConversion"/>
  </si>
  <si>
    <t xml:space="preserve"> (1) 원가법의 의의 및 사안의 적용</t>
    <phoneticPr fontId="1" type="noConversion"/>
  </si>
  <si>
    <t xml:space="preserve"> (2) 토지의 감정평가</t>
    <phoneticPr fontId="1" type="noConversion"/>
  </si>
  <si>
    <t xml:space="preserve"> (3) 건물의 감정평가</t>
    <phoneticPr fontId="1" type="noConversion"/>
  </si>
  <si>
    <t>3. 거래사례비교법에 의한 감정평가방법</t>
    <phoneticPr fontId="1" type="noConversion"/>
  </si>
  <si>
    <t xml:space="preserve"> (1) 거래사례의 선정</t>
    <phoneticPr fontId="1" type="noConversion"/>
  </si>
  <si>
    <t xml:space="preserve"> (2) 사정보정</t>
    <phoneticPr fontId="1" type="noConversion"/>
  </si>
  <si>
    <t>4. 수익환원법</t>
    <phoneticPr fontId="1" type="noConversion"/>
  </si>
  <si>
    <t>IV. (물음3) 3방식 적용의 한계</t>
    <phoneticPr fontId="1" type="noConversion"/>
  </si>
  <si>
    <t xml:space="preserve"> 1. 원가법 적용 시 한계</t>
    <phoneticPr fontId="1" type="noConversion"/>
  </si>
  <si>
    <t xml:space="preserve"> 2. 거래사례비교법 한계</t>
    <phoneticPr fontId="1" type="noConversion"/>
  </si>
  <si>
    <t xml:space="preserve"> 3. 수익환원법 한계</t>
    <phoneticPr fontId="1" type="noConversion"/>
  </si>
  <si>
    <t>II. (물음1) 비상장주식 감정평가시 유의사항</t>
    <phoneticPr fontId="1" type="noConversion"/>
  </si>
  <si>
    <t>1. 비상장주식</t>
    <phoneticPr fontId="1" type="noConversion"/>
  </si>
  <si>
    <t>2. 감정평가방법의 원칙 &lt;감칙24조&gt;</t>
    <phoneticPr fontId="1" type="noConversion"/>
  </si>
  <si>
    <t>3. 감정평가 시 유의사항</t>
    <phoneticPr fontId="1" type="noConversion"/>
  </si>
  <si>
    <t xml:space="preserve"> (1) 계속기업 여부</t>
    <phoneticPr fontId="1" type="noConversion"/>
  </si>
  <si>
    <t xml:space="preserve"> (2) 평가시점의 가치</t>
    <phoneticPr fontId="1" type="noConversion"/>
  </si>
  <si>
    <t xml:space="preserve"> (3) 영업이익 산출</t>
    <phoneticPr fontId="1" type="noConversion"/>
  </si>
  <si>
    <t>III. (물음2) 평가방법</t>
    <phoneticPr fontId="1" type="noConversion"/>
  </si>
  <si>
    <t>1. 감칙24조 1항에서의 원칙</t>
    <phoneticPr fontId="1" type="noConversion"/>
  </si>
  <si>
    <t>2. 거래사례비교법</t>
  </si>
  <si>
    <t xml:space="preserve"> (1) 유사기업이용법</t>
    <phoneticPr fontId="1" type="noConversion"/>
  </si>
  <si>
    <t xml:space="preserve"> (2) 유사거래이용법</t>
    <phoneticPr fontId="1" type="noConversion"/>
  </si>
  <si>
    <t xml:space="preserve"> (3) 과거거래이용법</t>
    <phoneticPr fontId="1" type="noConversion"/>
  </si>
  <si>
    <t>3. 원가법</t>
    <phoneticPr fontId="1" type="noConversion"/>
  </si>
  <si>
    <t>4. 본건 감정평가방법</t>
    <phoneticPr fontId="1" type="noConversion"/>
  </si>
  <si>
    <t>IV. (물음3) 순자산가치법 평가시 장단점</t>
    <phoneticPr fontId="1" type="noConversion"/>
  </si>
  <si>
    <t>1. 순자산가치법 장점</t>
    <phoneticPr fontId="1" type="noConversion"/>
  </si>
  <si>
    <t xml:space="preserve"> (1) 공정가치에 의한 평가</t>
    <phoneticPr fontId="1" type="noConversion"/>
  </si>
  <si>
    <t xml:space="preserve"> (2) 매출액 없어도 가능</t>
    <phoneticPr fontId="1" type="noConversion"/>
  </si>
  <si>
    <t>2. 단점</t>
  </si>
  <si>
    <t xml:space="preserve"> (1) 미래가치 반영</t>
    <phoneticPr fontId="1" type="noConversion"/>
  </si>
  <si>
    <t xml:space="preserve"> (2) 왜곡가능성</t>
    <phoneticPr fontId="1" type="noConversion"/>
  </si>
  <si>
    <t>II. (물음1) 지역요인, 개별요인</t>
    <phoneticPr fontId="1" type="noConversion"/>
  </si>
  <si>
    <t>1. 지역요인, 개별요인의 개념</t>
    <phoneticPr fontId="1" type="noConversion"/>
  </si>
  <si>
    <t>2. 비교대상</t>
    <phoneticPr fontId="1" type="noConversion"/>
  </si>
  <si>
    <t xml:space="preserve"> (1) 지역요인 </t>
    <phoneticPr fontId="1" type="noConversion"/>
  </si>
  <si>
    <t xml:space="preserve"> (2) 개별요인</t>
    <phoneticPr fontId="1" type="noConversion"/>
  </si>
  <si>
    <t>3. 비교시점</t>
    <phoneticPr fontId="1" type="noConversion"/>
  </si>
  <si>
    <t>III. (물음2) 실거래가신고제도의 영향</t>
    <phoneticPr fontId="1" type="noConversion"/>
  </si>
  <si>
    <t>1. 실거래가신고제도</t>
    <phoneticPr fontId="1" type="noConversion"/>
  </si>
  <si>
    <t>2. 거래사례비교법 미치는 영향</t>
  </si>
  <si>
    <t>2. 거래사례비교법 미치는 영향</t>
    <phoneticPr fontId="1" type="noConversion"/>
  </si>
  <si>
    <t xml:space="preserve"> (1) 사례 수집 편의성</t>
    <phoneticPr fontId="1" type="noConversion"/>
  </si>
  <si>
    <t xml:space="preserve"> (2) 통계적 분석가능</t>
    <phoneticPr fontId="1" type="noConversion"/>
  </si>
  <si>
    <t xml:space="preserve"> (3) 시장참여자의 임의적 가치판단</t>
    <phoneticPr fontId="1" type="noConversion"/>
  </si>
  <si>
    <t>1. 확정과 확인</t>
    <phoneticPr fontId="1" type="noConversion"/>
  </si>
  <si>
    <t>2. 물적 불일치</t>
    <phoneticPr fontId="1" type="noConversion"/>
  </si>
  <si>
    <t>3. 처리방법</t>
    <phoneticPr fontId="1" type="noConversion"/>
  </si>
  <si>
    <t xml:space="preserve"> (1) 의뢰인에게 확인</t>
    <phoneticPr fontId="1" type="noConversion"/>
  </si>
  <si>
    <t xml:space="preserve"> (2) 평가 외</t>
    <phoneticPr fontId="1" type="noConversion"/>
  </si>
  <si>
    <t xml:space="preserve"> (3) 재차 확인</t>
    <phoneticPr fontId="1" type="noConversion"/>
  </si>
  <si>
    <t>1. 일치성 이용의 원리의 개념</t>
  </si>
  <si>
    <t>2. 일치성 원리를 적용하는 경우 고려해야 하는 내용</t>
  </si>
  <si>
    <t xml:space="preserve"> (1) 본건의 최유효이용</t>
  </si>
  <si>
    <t xml:space="preserve"> (2) 용도적 일치성</t>
  </si>
  <si>
    <t xml:space="preserve">  1) 개념</t>
  </si>
  <si>
    <t xml:space="preserve"> (3) 시계열적 일치성</t>
  </si>
  <si>
    <t>1. 원가법 - 개발법</t>
  </si>
  <si>
    <t xml:space="preserve"> (1) 할인율 산정</t>
  </si>
  <si>
    <t xml:space="preserve"> (2) 분양예정부동산</t>
  </si>
  <si>
    <t xml:space="preserve"> (3) 개발비 산정</t>
  </si>
  <si>
    <t xml:space="preserve"> (1) 사례 선정</t>
  </si>
  <si>
    <t xml:space="preserve"> (2) 사정보정 및 가치형성요인 비교</t>
  </si>
  <si>
    <t>3. 수익환원법</t>
  </si>
  <si>
    <t xml:space="preserve"> (1) 순수익</t>
  </si>
  <si>
    <t xml:space="preserve"> (2) 환원이율 산정</t>
  </si>
  <si>
    <t>1. 원가법 적용 시 한계</t>
  </si>
  <si>
    <t>2. 거래사례비교법 적용 시 한계</t>
  </si>
  <si>
    <t>3. 수익환원법 적용 시 한계</t>
  </si>
  <si>
    <t>II. (물음1) 유의사항</t>
  </si>
  <si>
    <t xml:space="preserve">1. 비상장주식 </t>
  </si>
  <si>
    <t xml:space="preserve"> (1) 대상물건 확정</t>
  </si>
  <si>
    <t xml:space="preserve"> (2) 가격제원칙 - 예측</t>
  </si>
  <si>
    <t xml:space="preserve"> (3) 3방식 적용 시</t>
  </si>
  <si>
    <t xml:space="preserve"> (4) 시산가액 조정 시</t>
  </si>
  <si>
    <t>1. 비상장주식의 감정평가방법</t>
  </si>
  <si>
    <t xml:space="preserve"> (1) 순자산가치법</t>
  </si>
  <si>
    <t xml:space="preserve"> (2) 시장배수 </t>
  </si>
  <si>
    <t>2. 본 건의 경우 적절한 감정평가방법 - 순자산가치법</t>
  </si>
  <si>
    <t xml:space="preserve"> (1) 적절한 평가방법</t>
  </si>
  <si>
    <t xml:space="preserve"> (2) 이유 - 유사 사례 없음</t>
  </si>
  <si>
    <t>1. 장점</t>
  </si>
  <si>
    <t xml:space="preserve"> (1) 원가방식에 근거 (2) 매출이 없는 경우에도 가능</t>
  </si>
  <si>
    <t xml:space="preserve"> (1) 시장에서의 가격 산출 어려움 (2) 3면성 반영 한계</t>
  </si>
  <si>
    <t>1. 지역요인 및 개별요인 개념</t>
  </si>
  <si>
    <t>2. 비교대상 (1) 지역요인 (2) 개별요인</t>
  </si>
  <si>
    <t>3. 비교시점 (1) 지역요인 (2) 개별요인</t>
  </si>
  <si>
    <t>1. 실거래가 신고제도 및 거래사례비교법 개념</t>
  </si>
  <si>
    <t xml:space="preserve"> (1) 사례선택에 미치는 영향</t>
  </si>
  <si>
    <t xml:space="preserve"> (2) 사정보정에 미치는 영향</t>
  </si>
  <si>
    <t xml:space="preserve"> (3) 시점수정에 미치는 영향</t>
  </si>
  <si>
    <t xml:space="preserve"> (4) 가치형성요인 비교 시 미치는 영향</t>
  </si>
  <si>
    <t>1. 기본적 사항의 확정과 실지조사 확인의 개념</t>
  </si>
  <si>
    <t>2. 물적 불일치 시 처리방법</t>
  </si>
  <si>
    <t xml:space="preserve"> (1) 위치 (2) 지목 (3) 소유자 (4)</t>
  </si>
  <si>
    <t>1. 일치성 이용의 원리의 의의</t>
    <phoneticPr fontId="1" type="noConversion"/>
  </si>
  <si>
    <t>2. 일치성의 구분</t>
    <phoneticPr fontId="1" type="noConversion"/>
  </si>
  <si>
    <t xml:space="preserve"> 1) 일치성의 구분</t>
    <phoneticPr fontId="1" type="noConversion"/>
  </si>
  <si>
    <t xml:space="preserve"> 2) 본 건의 경우</t>
    <phoneticPr fontId="1" type="noConversion"/>
  </si>
  <si>
    <t>3. 관련 부동산 가격제원칙</t>
    <phoneticPr fontId="1" type="noConversion"/>
  </si>
  <si>
    <t xml:space="preserve"> 1) 관련 부동산 가격제원칙</t>
    <phoneticPr fontId="1" type="noConversion"/>
  </si>
  <si>
    <t>4. 적용 시 유의사항</t>
    <phoneticPr fontId="1" type="noConversion"/>
  </si>
  <si>
    <t xml:space="preserve"> 1) 적용 시 유의사항</t>
    <phoneticPr fontId="1" type="noConversion"/>
  </si>
  <si>
    <t>1. 공시지가기준법</t>
    <phoneticPr fontId="1" type="noConversion"/>
  </si>
  <si>
    <t>3. 토지잔여법</t>
    <phoneticPr fontId="1" type="noConversion"/>
  </si>
  <si>
    <t>4. 개발법</t>
    <phoneticPr fontId="1" type="noConversion"/>
  </si>
  <si>
    <t>1. 감정평가3방식의 의의</t>
    <phoneticPr fontId="1" type="noConversion"/>
  </si>
  <si>
    <t>2. 감정평가 3방식의 적용의 한계</t>
    <phoneticPr fontId="1" type="noConversion"/>
  </si>
  <si>
    <t xml:space="preserve"> 1) 비교방식 적용의 한계</t>
    <phoneticPr fontId="1" type="noConversion"/>
  </si>
  <si>
    <t xml:space="preserve"> 2) 원가방식 적용의 한계</t>
    <phoneticPr fontId="1" type="noConversion"/>
  </si>
  <si>
    <t xml:space="preserve"> 3) 수익방식 적용의 한계</t>
    <phoneticPr fontId="1" type="noConversion"/>
  </si>
  <si>
    <t>1. 비상장주식의 의의</t>
    <phoneticPr fontId="1" type="noConversion"/>
  </si>
  <si>
    <t>2. 비상장주식의 감정평가 시 유의사항</t>
    <phoneticPr fontId="1" type="noConversion"/>
  </si>
  <si>
    <t xml:space="preserve"> 1) 실지조사의 생략</t>
    <phoneticPr fontId="1" type="noConversion"/>
  </si>
  <si>
    <t xml:space="preserve"> 2) 계속기업의 전제 확인</t>
    <phoneticPr fontId="1" type="noConversion"/>
  </si>
  <si>
    <t xml:space="preserve"> 3) 기업 재무제표의 활용 및 분석</t>
    <phoneticPr fontId="1" type="noConversion"/>
  </si>
  <si>
    <t xml:space="preserve"> 4) 소유지분의 비중에 따른 지배력</t>
    <phoneticPr fontId="1" type="noConversion"/>
  </si>
  <si>
    <t>1. 비상장주식의 감정평가방법</t>
    <phoneticPr fontId="1" type="noConversion"/>
  </si>
  <si>
    <t xml:space="preserve"> 1) 순자산가치법</t>
    <phoneticPr fontId="1" type="noConversion"/>
  </si>
  <si>
    <t xml:space="preserve">  (1) 순자산가치법</t>
    <phoneticPr fontId="1" type="noConversion"/>
  </si>
  <si>
    <t xml:space="preserve">  (2) 기업가치의 감정평가방법</t>
    <phoneticPr fontId="1" type="noConversion"/>
  </si>
  <si>
    <t xml:space="preserve"> 2) 주당 주식가치를 직접 산정할 수 있는 경우</t>
    <phoneticPr fontId="1" type="noConversion"/>
  </si>
  <si>
    <t>2. 본 건의 경우 적합한 감정평가방법</t>
    <phoneticPr fontId="1" type="noConversion"/>
  </si>
  <si>
    <t xml:space="preserve"> 1) 본 건의 경우 적합한 감정평가방법</t>
    <phoneticPr fontId="1" type="noConversion"/>
  </si>
  <si>
    <t xml:space="preserve"> 2) 본 건의 경우 순자산가치법이 적합한 감정평가인 이유</t>
    <phoneticPr fontId="1" type="noConversion"/>
  </si>
  <si>
    <t xml:space="preserve">  (1) 감정평가방법의 특징 측면</t>
    <phoneticPr fontId="1" type="noConversion"/>
  </si>
  <si>
    <t xml:space="preserve">  (2) 비상장법인의 특징 측면</t>
    <phoneticPr fontId="1" type="noConversion"/>
  </si>
  <si>
    <t xml:space="preserve">IV. (물음3) </t>
    <phoneticPr fontId="1" type="noConversion"/>
  </si>
  <si>
    <t>1. 순자산가치법의 장점</t>
    <phoneticPr fontId="1" type="noConversion"/>
  </si>
  <si>
    <t xml:space="preserve">  1) 기업의 재무제표 기초</t>
    <phoneticPr fontId="1" type="noConversion"/>
  </si>
  <si>
    <t xml:space="preserve">  2) 기업가치에 근거</t>
    <phoneticPr fontId="1" type="noConversion"/>
  </si>
  <si>
    <t>2. 순자산가치법의 단점</t>
    <phoneticPr fontId="1" type="noConversion"/>
  </si>
  <si>
    <t xml:space="preserve">  1) 재무제표의 수정</t>
    <phoneticPr fontId="1" type="noConversion"/>
  </si>
  <si>
    <t xml:space="preserve">  2) 신규 기업 매출의 신뢰성</t>
    <phoneticPr fontId="1" type="noConversion"/>
  </si>
  <si>
    <t>1. 지역요인의 비교대상과 비교시점</t>
    <phoneticPr fontId="1" type="noConversion"/>
  </si>
  <si>
    <t xml:space="preserve"> 1) 지역요인의 의의</t>
    <phoneticPr fontId="1" type="noConversion"/>
  </si>
  <si>
    <t xml:space="preserve"> 2) 비교대상 (지역의 표준적 획지의 최유효이용 기준 비교)</t>
    <phoneticPr fontId="1" type="noConversion"/>
  </si>
  <si>
    <t xml:space="preserve"> 3) 비교시점 (기준시점 기준 비교)</t>
    <phoneticPr fontId="1" type="noConversion"/>
  </si>
  <si>
    <t>2. 개별요인의 비교대상과 비교시점</t>
    <phoneticPr fontId="1" type="noConversion"/>
  </si>
  <si>
    <t xml:space="preserve"> 1) 개별요인의 의의</t>
    <phoneticPr fontId="1" type="noConversion"/>
  </si>
  <si>
    <t xml:space="preserve"> 2) 비교대상(최유효이용의 판정비교)</t>
    <phoneticPr fontId="1" type="noConversion"/>
  </si>
  <si>
    <t xml:space="preserve"> 3) 비교시점</t>
    <phoneticPr fontId="1" type="noConversion"/>
  </si>
  <si>
    <t>1. 행정적 요인으로서의 실거래가 신고제도의 의의</t>
    <phoneticPr fontId="1" type="noConversion"/>
  </si>
  <si>
    <t>2. 거래사례비교법에 미치는 영향</t>
    <phoneticPr fontId="1" type="noConversion"/>
  </si>
  <si>
    <t xml:space="preserve"> 1) 사례선정에 미치는 영향 - 사례의 수집범위</t>
    <phoneticPr fontId="1" type="noConversion"/>
  </si>
  <si>
    <t xml:space="preserve"> 2) 사정보정에 미치는 영향 - 표준적 가격수준 파악</t>
    <phoneticPr fontId="1" type="noConversion"/>
  </si>
  <si>
    <t xml:space="preserve"> 3) 시점수정에 미치는 영향 - 가격변동 추이 파악</t>
    <phoneticPr fontId="1" type="noConversion"/>
  </si>
  <si>
    <t>II. 물적불일치의 개념</t>
    <phoneticPr fontId="1" type="noConversion"/>
  </si>
  <si>
    <t>III. 물적 불일치의 처리방법</t>
    <phoneticPr fontId="1" type="noConversion"/>
  </si>
  <si>
    <t xml:space="preserve"> 1. 위치 및 경계확인</t>
    <phoneticPr fontId="1" type="noConversion"/>
  </si>
  <si>
    <t xml:space="preserve"> 2. 지목이 일치하지 않는 경우</t>
    <phoneticPr fontId="1" type="noConversion"/>
  </si>
  <si>
    <t xml:space="preserve"> 3. 소재지 및 지번</t>
    <phoneticPr fontId="1" type="noConversion"/>
  </si>
  <si>
    <t xml:space="preserve"> 4. 건물 및 정착물의 위치</t>
    <phoneticPr fontId="1" type="noConversion"/>
  </si>
  <si>
    <t>II. (물음1) 임대차의 대상이 되는 이유</t>
    <phoneticPr fontId="1" type="noConversion"/>
  </si>
  <si>
    <t>1. 부동산의 특성</t>
    <phoneticPr fontId="1" type="noConversion"/>
  </si>
  <si>
    <t>2. 임대차의 대상이 되는 이유</t>
    <phoneticPr fontId="1" type="noConversion"/>
  </si>
  <si>
    <t xml:space="preserve"> (1) 부증성으로 인한 고가성</t>
    <phoneticPr fontId="1" type="noConversion"/>
  </si>
  <si>
    <t xml:space="preserve"> (2) 고정성으로 인한 임대의 필요성</t>
    <phoneticPr fontId="1" type="noConversion"/>
  </si>
  <si>
    <t xml:space="preserve"> (3) 투자자본으로서의 특성</t>
    <phoneticPr fontId="1" type="noConversion"/>
  </si>
  <si>
    <t>III. (물음2) 운용이익 산정방법</t>
    <phoneticPr fontId="1" type="noConversion"/>
  </si>
  <si>
    <t>1. 보증금</t>
  </si>
  <si>
    <t>1. 보증금</t>
    <phoneticPr fontId="1" type="noConversion"/>
  </si>
  <si>
    <t>2. 보증금 운용이익 산정방법</t>
    <phoneticPr fontId="1" type="noConversion"/>
  </si>
  <si>
    <t xml:space="preserve"> (1) 대출자금의 상환성격</t>
    <phoneticPr fontId="1" type="noConversion"/>
  </si>
  <si>
    <t xml:space="preserve"> (2) 자본의 일부로 충당</t>
    <phoneticPr fontId="1" type="noConversion"/>
  </si>
  <si>
    <t xml:space="preserve"> (3) 보증금의 성격으로 운용</t>
    <phoneticPr fontId="1" type="noConversion"/>
  </si>
  <si>
    <t>IV. (물음3) 실질임대료 및 순임대료</t>
    <phoneticPr fontId="1" type="noConversion"/>
  </si>
  <si>
    <t>1. 실질임대료</t>
    <phoneticPr fontId="1" type="noConversion"/>
  </si>
  <si>
    <t>2. 순임대료</t>
    <phoneticPr fontId="1" type="noConversion"/>
  </si>
  <si>
    <t>3. 포함해야 하는 항목</t>
    <phoneticPr fontId="1" type="noConversion"/>
  </si>
  <si>
    <t xml:space="preserve"> (1) 실질임대료</t>
    <phoneticPr fontId="1" type="noConversion"/>
  </si>
  <si>
    <t xml:space="preserve"> (2) 순임대료</t>
    <phoneticPr fontId="1" type="noConversion"/>
  </si>
  <si>
    <t>V. (물음4) 부가사용료, 공익비</t>
    <phoneticPr fontId="1" type="noConversion"/>
  </si>
  <si>
    <t>1. 부가사용료</t>
    <phoneticPr fontId="1" type="noConversion"/>
  </si>
  <si>
    <t>2. 공익비</t>
    <phoneticPr fontId="1" type="noConversion"/>
  </si>
  <si>
    <t>3, 필요제경비 포함여부</t>
    <phoneticPr fontId="1" type="noConversion"/>
  </si>
  <si>
    <t xml:space="preserve"> (1) 필요제경비</t>
    <phoneticPr fontId="1" type="noConversion"/>
  </si>
  <si>
    <t xml:space="preserve"> (2) 필요제경비 포함여부</t>
    <phoneticPr fontId="1" type="noConversion"/>
  </si>
  <si>
    <t xml:space="preserve">  1) 공익비</t>
    <phoneticPr fontId="1" type="noConversion"/>
  </si>
  <si>
    <t xml:space="preserve">  2) 부가사용료</t>
    <phoneticPr fontId="1" type="noConversion"/>
  </si>
  <si>
    <t xml:space="preserve">  3) 자본적 지출</t>
    <phoneticPr fontId="1" type="noConversion"/>
  </si>
  <si>
    <t>II. (물음1) 공사중단 건축물</t>
    <phoneticPr fontId="1" type="noConversion"/>
  </si>
  <si>
    <t>1. 공사중단건축물</t>
  </si>
  <si>
    <t>1. 공사중단건축물</t>
    <phoneticPr fontId="1" type="noConversion"/>
  </si>
  <si>
    <t>2. 공사중단건축물 감정평가시 유의사항</t>
    <phoneticPr fontId="1" type="noConversion"/>
  </si>
  <si>
    <t xml:space="preserve"> (1) 기본적사항의 확정 및 처리계획 수립</t>
    <phoneticPr fontId="1" type="noConversion"/>
  </si>
  <si>
    <t xml:space="preserve"> (2) 대상물건 확인 및 자료의 수집</t>
    <phoneticPr fontId="1" type="noConversion"/>
  </si>
  <si>
    <t xml:space="preserve"> (3) 감정평가방법</t>
    <phoneticPr fontId="1" type="noConversion"/>
  </si>
  <si>
    <t xml:space="preserve"> (4) 감정평가액 산정 및 결정</t>
    <phoneticPr fontId="1" type="noConversion"/>
  </si>
  <si>
    <t>III. (물음2) ESG가 건축물의 3방식에 미치는 영향</t>
    <phoneticPr fontId="1" type="noConversion"/>
  </si>
  <si>
    <t>1. ESG</t>
    <phoneticPr fontId="1" type="noConversion"/>
  </si>
  <si>
    <t>2. 건축물의 감정평가 3방식에 미치는 영향</t>
    <phoneticPr fontId="1" type="noConversion"/>
  </si>
  <si>
    <t xml:space="preserve"> (1) 원가법에 미치는 영향</t>
    <phoneticPr fontId="1" type="noConversion"/>
  </si>
  <si>
    <t xml:space="preserve"> (2) 거래사례비교법에 미치는 영향</t>
    <phoneticPr fontId="1" type="noConversion"/>
  </si>
  <si>
    <t xml:space="preserve"> (3) 수익환원법에 미치는 영향</t>
    <phoneticPr fontId="1" type="noConversion"/>
  </si>
  <si>
    <t>II. (물음1) 개발이익 처리방법</t>
  </si>
  <si>
    <t>II. (물음1) 개발이익 처리방법</t>
    <phoneticPr fontId="1" type="noConversion"/>
  </si>
  <si>
    <t>1. 표준지조사평가</t>
    <phoneticPr fontId="1" type="noConversion"/>
  </si>
  <si>
    <t>2. 종전자산평가</t>
    <phoneticPr fontId="1" type="noConversion"/>
  </si>
  <si>
    <t>3.매도청구소송</t>
    <phoneticPr fontId="1" type="noConversion"/>
  </si>
  <si>
    <t>4. 보상감정평가</t>
    <phoneticPr fontId="1" type="noConversion"/>
  </si>
  <si>
    <t>III. (물음2) 개발이익 배제방법</t>
  </si>
  <si>
    <t>III. (물음2) 개발이익 배제방법</t>
    <phoneticPr fontId="1" type="noConversion"/>
  </si>
  <si>
    <t>2. 적용공시지가</t>
    <phoneticPr fontId="1" type="noConversion"/>
  </si>
  <si>
    <t>3. 지가변동률</t>
    <phoneticPr fontId="1" type="noConversion"/>
  </si>
  <si>
    <t>1. 공법상 제한 미고려</t>
    <phoneticPr fontId="1" type="noConversion"/>
  </si>
  <si>
    <t>4. 표준지 선정</t>
    <phoneticPr fontId="1" type="noConversion"/>
  </si>
  <si>
    <t>1.  경제기반분석</t>
    <phoneticPr fontId="1" type="noConversion"/>
  </si>
  <si>
    <t>2. 경제기반분석의 필요성</t>
  </si>
  <si>
    <t>2. 경제기반분석의 필요성</t>
    <phoneticPr fontId="1" type="noConversion"/>
  </si>
  <si>
    <t xml:space="preserve"> (1) 지역분석</t>
    <phoneticPr fontId="1" type="noConversion"/>
  </si>
  <si>
    <t xml:space="preserve"> (2) 수요공급분석</t>
    <phoneticPr fontId="1" type="noConversion"/>
  </si>
  <si>
    <t>3. 경제기반분성의 한계</t>
    <phoneticPr fontId="1" type="noConversion"/>
  </si>
  <si>
    <t xml:space="preserve"> (1) 예측변동</t>
    <phoneticPr fontId="1" type="noConversion"/>
  </si>
  <si>
    <t xml:space="preserve"> (2) 부동산시장의 불완전성,은밀성</t>
    <phoneticPr fontId="1" type="noConversion"/>
  </si>
  <si>
    <t>&lt;문제1&gt; [12분 11초]</t>
  </si>
  <si>
    <t>1. 임대차</t>
  </si>
  <si>
    <t>2. 부동산이 임대차의 대상이 되는 이유</t>
  </si>
  <si>
    <t xml:space="preserve"> (1) 물리적 특성 - 고정성, 부증성, 개별성</t>
  </si>
  <si>
    <t xml:space="preserve"> (2) 인문적 특성 - 병합분할의 가능성</t>
  </si>
  <si>
    <t xml:space="preserve"> (3) 경제적 특성 - 고가성, 희소성</t>
  </si>
  <si>
    <t xml:space="preserve"> (4) 사회재·공공재 - 임대</t>
  </si>
  <si>
    <t>2. 보증금의 운용이익 산정방법</t>
  </si>
  <si>
    <t xml:space="preserve"> (1) 보증금을 투자자본으로 인식할 경우 - 투자수익률</t>
  </si>
  <si>
    <t xml:space="preserve"> (2) 보증금의 본래 성격으로 운용 - 안전이율</t>
  </si>
  <si>
    <t xml:space="preserve"> (3) 보증금을 대출상환으로 운용 - 대출금리</t>
  </si>
  <si>
    <t>1. 실질임대료, 순임대료의 개념</t>
  </si>
  <si>
    <t>2. 실질임대료 및 순임대료에 포함해야 하는 금액</t>
  </si>
  <si>
    <t xml:space="preserve"> (1) 실질임료 : 보증금운용이익,임대료,5만원,필요제경비</t>
  </si>
  <si>
    <t xml:space="preserve"> (2) 순임대료 : 보증금운용이익,임대료,5만원</t>
  </si>
  <si>
    <t>V. (물음4)</t>
  </si>
  <si>
    <t>1. 부가사용료 및 공익비 및 자본적지출 개념</t>
  </si>
  <si>
    <t xml:space="preserve">2. 포함여부 </t>
  </si>
  <si>
    <t xml:space="preserve"> (1) 부가사용료 - 포함 X 초과분은 순임대료로</t>
  </si>
  <si>
    <t xml:space="preserve"> (2) 공익비 - 포함X 초과분은 순임대료로</t>
  </si>
  <si>
    <t xml:space="preserve"> (3) 자본적 지출 - 포함X</t>
  </si>
  <si>
    <t>2. 감정평가 시 유의사항</t>
  </si>
  <si>
    <t xml:space="preserve"> (1) 기본적 사항 확정 시 - 공정률, 방치기간</t>
  </si>
  <si>
    <t xml:space="preserve"> (2) 가격제원칙 - 토대(기여),내부(기여,균형)</t>
  </si>
  <si>
    <t xml:space="preserve"> (3) 감정평가방법 - 재조달,감가수정(기능적감가)</t>
  </si>
  <si>
    <t xml:space="preserve"> (4) 시산가액 조정 ( 거래사례 합리성 가능)</t>
  </si>
  <si>
    <t>1. ESG - 사회적, 행정적 요인</t>
  </si>
  <si>
    <t>2. 감정평가3방식에 미치는 영향</t>
  </si>
  <si>
    <t xml:space="preserve"> (1) 원가법</t>
  </si>
  <si>
    <t xml:space="preserve"> (2) 거래사례비교법</t>
  </si>
  <si>
    <t xml:space="preserve"> (3) 수익환원법</t>
  </si>
  <si>
    <t>1. 종전자산, 매도청구소송, 보상평가</t>
  </si>
  <si>
    <t>2. 개발이익 처리방법</t>
  </si>
  <si>
    <t xml:space="preserve"> (1) 종전자산 평가시 </t>
  </si>
  <si>
    <t xml:space="preserve"> (2) 매도청구소송 평가시</t>
  </si>
  <si>
    <t xml:space="preserve"> (3) 보상평가 시 </t>
  </si>
  <si>
    <t>1. 적용공시지가 선택</t>
  </si>
  <si>
    <t>2. 지가변동률</t>
  </si>
  <si>
    <t>3. 공법상 제한</t>
  </si>
  <si>
    <t>4. 그밖의 요인 사례선정</t>
  </si>
  <si>
    <t>1. 경제기반분석</t>
  </si>
  <si>
    <t xml:space="preserve"> (1) 기반산업을 통한 유효수요 파악</t>
  </si>
  <si>
    <t xml:space="preserve"> (2) 기반산업에 맞는 부동산유형 파악</t>
  </si>
  <si>
    <t xml:space="preserve"> (1) 시장상황의 변화</t>
  </si>
  <si>
    <t xml:space="preserve"> (2) 가치형성요인의 복잡성</t>
  </si>
  <si>
    <t>1. 임대료의 의의</t>
    <phoneticPr fontId="1" type="noConversion"/>
  </si>
  <si>
    <t>2. 부동산의 특성에 근거한 임대료</t>
    <phoneticPr fontId="1" type="noConversion"/>
  </si>
  <si>
    <t xml:space="preserve"> (2) 고가성</t>
    <phoneticPr fontId="1" type="noConversion"/>
  </si>
  <si>
    <t xml:space="preserve"> (3) 내구성</t>
    <phoneticPr fontId="1" type="noConversion"/>
  </si>
  <si>
    <t>1. 보증금의 의의</t>
    <phoneticPr fontId="1" type="noConversion"/>
  </si>
  <si>
    <t>2. 보증금의 성격에 따른 보증금의 운용이익</t>
    <phoneticPr fontId="1" type="noConversion"/>
  </si>
  <si>
    <t xml:space="preserve"> (1) 대상부동산의 사업자금에 충당한다는 시각</t>
    <phoneticPr fontId="1" type="noConversion"/>
  </si>
  <si>
    <t xml:space="preserve"> (2) 금융상품 등 포트폴리오로 운영한다는 시각</t>
    <phoneticPr fontId="1" type="noConversion"/>
  </si>
  <si>
    <t xml:space="preserve"> (3) 원금보장형으로 운용한다는 시각</t>
    <phoneticPr fontId="1" type="noConversion"/>
  </si>
  <si>
    <t>1. 감정평가 시 적용하는 실질임대료와 순임대료 개념</t>
    <phoneticPr fontId="1" type="noConversion"/>
  </si>
  <si>
    <t xml:space="preserve"> (1) 실질임대료 및 순임대료의 개념</t>
    <phoneticPr fontId="1" type="noConversion"/>
  </si>
  <si>
    <t xml:space="preserve"> (2) 실질임대료와 순임대료의 관계</t>
    <phoneticPr fontId="1" type="noConversion"/>
  </si>
  <si>
    <t>2. 본 건에 대한 실질임대료 및 순임대료</t>
    <phoneticPr fontId="1" type="noConversion"/>
  </si>
  <si>
    <t xml:space="preserve"> (1) 본 건에 대한 실질임대료</t>
    <phoneticPr fontId="1" type="noConversion"/>
  </si>
  <si>
    <t xml:space="preserve"> (2) 본 건에 대한 순임대료</t>
    <phoneticPr fontId="1" type="noConversion"/>
  </si>
  <si>
    <t>1. 필요제경비 개념</t>
    <phoneticPr fontId="1" type="noConversion"/>
  </si>
  <si>
    <t>2. 부가사용료와 공익비가 필요제경비에 포함되는지 여부</t>
    <phoneticPr fontId="1" type="noConversion"/>
  </si>
  <si>
    <t xml:space="preserve"> (1) 부가사용료와 공익비의 개념</t>
    <phoneticPr fontId="1" type="noConversion"/>
  </si>
  <si>
    <t xml:space="preserve"> (2) 부가사용료와 공익비가 필요제경비에 포함되는지 여부</t>
    <phoneticPr fontId="1" type="noConversion"/>
  </si>
  <si>
    <t>3. 자본적 지출이 필요제경비에 포함되는지 개념</t>
    <phoneticPr fontId="1" type="noConversion"/>
  </si>
  <si>
    <t xml:space="preserve"> (1) 자본적지출의 개념</t>
    <phoneticPr fontId="1" type="noConversion"/>
  </si>
  <si>
    <t xml:space="preserve"> (2) 자본적지출이 필요제경비에 포함되는지 여부</t>
    <phoneticPr fontId="1" type="noConversion"/>
  </si>
  <si>
    <t>II. (물음1) 공사중단 건축물에 대한 감정평가 시 유의사항</t>
    <phoneticPr fontId="1" type="noConversion"/>
  </si>
  <si>
    <t>1. 공사중단건축물 의의</t>
    <phoneticPr fontId="1" type="noConversion"/>
  </si>
  <si>
    <t>2. 공사중단건축물 감정평가 시 유의사항</t>
    <phoneticPr fontId="1" type="noConversion"/>
  </si>
  <si>
    <t xml:space="preserve"> (1) 기본적 사항 확정 시 유의사항</t>
    <phoneticPr fontId="1" type="noConversion"/>
  </si>
  <si>
    <t xml:space="preserve"> (2) 부동산 가격제원칙 고려 시 유의사항</t>
    <phoneticPr fontId="1" type="noConversion"/>
  </si>
  <si>
    <t xml:space="preserve"> (3) 최유효이용분석 시 유의사항</t>
    <phoneticPr fontId="1" type="noConversion"/>
  </si>
  <si>
    <t xml:space="preserve"> (4) 감정평가방법 적용 시 유의사항</t>
    <phoneticPr fontId="1" type="noConversion"/>
  </si>
  <si>
    <t xml:space="preserve"> (5) 시산가액 조정 시 유의사항</t>
    <phoneticPr fontId="1" type="noConversion"/>
  </si>
  <si>
    <t>1. 가치형성요인으로서 ESG의 의의</t>
    <phoneticPr fontId="1" type="noConversion"/>
  </si>
  <si>
    <t>2. ESG가 감정평가 3방식에 미치는 영향</t>
    <phoneticPr fontId="1" type="noConversion"/>
  </si>
  <si>
    <t xml:space="preserve"> 1) 원 2) 비 3) 수</t>
    <phoneticPr fontId="1" type="noConversion"/>
  </si>
  <si>
    <t>1. 개발이익의 의의</t>
    <phoneticPr fontId="1" type="noConversion"/>
  </si>
  <si>
    <t>2. 감정평가 목적 별 개발이익의 처리방법</t>
    <phoneticPr fontId="1" type="noConversion"/>
  </si>
  <si>
    <t xml:space="preserve"> (1) 부동산공시법에 의한 표준지조사평가</t>
    <phoneticPr fontId="1" type="noConversion"/>
  </si>
  <si>
    <t xml:space="preserve"> (2) 종전자산</t>
    <phoneticPr fontId="1" type="noConversion"/>
  </si>
  <si>
    <t xml:space="preserve"> (3) 매도청구소송 시 감정평가</t>
    <phoneticPr fontId="1" type="noConversion"/>
  </si>
  <si>
    <t xml:space="preserve"> (4) 토지보상법에 의한 보상감정평가</t>
    <phoneticPr fontId="1" type="noConversion"/>
  </si>
  <si>
    <t>1. 공시지가기준법의 적용</t>
    <phoneticPr fontId="1" type="noConversion"/>
  </si>
  <si>
    <t>2. 적용공시지가의 소급</t>
    <phoneticPr fontId="1" type="noConversion"/>
  </si>
  <si>
    <t>3. 지가변동률의 적용</t>
    <phoneticPr fontId="1" type="noConversion"/>
  </si>
  <si>
    <t>4. 그밖의 요인 보정</t>
    <phoneticPr fontId="1" type="noConversion"/>
  </si>
  <si>
    <t>5. 공법상 제한 미고려</t>
    <phoneticPr fontId="1" type="noConversion"/>
  </si>
  <si>
    <t>1. 경제기반분석의 의의</t>
    <phoneticPr fontId="1" type="noConversion"/>
  </si>
  <si>
    <t xml:space="preserve"> (1) 부동산의 경제재로서의 특징</t>
    <phoneticPr fontId="1" type="noConversion"/>
  </si>
  <si>
    <t xml:space="preserve"> (2) 최유효이용의 판정 측면</t>
    <phoneticPr fontId="1" type="noConversion"/>
  </si>
  <si>
    <t xml:space="preserve"> (3) 시장가치의 판정 측면</t>
    <phoneticPr fontId="1" type="noConversion"/>
  </si>
  <si>
    <t xml:space="preserve"> (4) 감정평가의 업무영역 확대 측면</t>
    <phoneticPr fontId="1" type="noConversion"/>
  </si>
  <si>
    <t>3. 경제기반분석의 한계</t>
    <phoneticPr fontId="1" type="noConversion"/>
  </si>
  <si>
    <r>
      <t>3. 한계</t>
    </r>
    <r>
      <rPr>
        <b/>
        <sz val="11"/>
        <color rgb="FFFF0000"/>
        <rFont val="맑은 고딕"/>
        <family val="3"/>
        <charset val="129"/>
        <scheme val="minor"/>
      </rPr>
      <t xml:space="preserve"> &lt;- 간략히 설명하라고 설문에 제시됨</t>
    </r>
    <phoneticPr fontId="1" type="noConversion"/>
  </si>
  <si>
    <t>[문제1] 기본적사항 확정</t>
    <phoneticPr fontId="1" type="noConversion"/>
  </si>
  <si>
    <t>II.(물음1) 의뢰인의 요청에 의해 감정평가액 달라질 수 없는 이유</t>
    <phoneticPr fontId="1" type="noConversion"/>
  </si>
  <si>
    <t>III.(물음2) 감정평가 대상 범위가 달라질 수 있는 사례</t>
    <phoneticPr fontId="1" type="noConversion"/>
  </si>
  <si>
    <t>IV.(물음3) 기준시점과 조건부평가의 관계</t>
    <phoneticPr fontId="1" type="noConversion"/>
  </si>
  <si>
    <t>V. (물음4) 최유효이용 결론을 이용의 구체성과 이용시기 및 이용주체로 구분</t>
    <phoneticPr fontId="1" type="noConversion"/>
  </si>
  <si>
    <t>[문제2] 재무보고 목적 감정평가</t>
    <phoneticPr fontId="1" type="noConversion"/>
  </si>
  <si>
    <t>II.(물음1) 시장가치와 공정가치의 공통점과 차이점을 공정가치에 근거하여 설명</t>
    <phoneticPr fontId="1" type="noConversion"/>
  </si>
  <si>
    <t>III. (물음2) 무형자산으로 인식하기 위한 요건</t>
    <phoneticPr fontId="1" type="noConversion"/>
  </si>
  <si>
    <t>IV. (물음3) 무형자산의 공정가치 주체가 감정평가사가 되어야 하는 타당성</t>
    <phoneticPr fontId="1" type="noConversion"/>
  </si>
  <si>
    <t>[문제3] 시장가치</t>
    <phoneticPr fontId="1" type="noConversion"/>
  </si>
  <si>
    <t>II.(물음1) 시장가치가 3방식에 고려되는 과정</t>
    <phoneticPr fontId="1" type="noConversion"/>
  </si>
  <si>
    <t>III.(물음2) 시장가치의 개념요소 중 근저당권과 같은 개별 제한물권 고려하는 것이 타당한지</t>
    <phoneticPr fontId="1" type="noConversion"/>
  </si>
  <si>
    <t>[문제4] 유가증권 감정평가방법</t>
    <phoneticPr fontId="1" type="noConversion"/>
  </si>
  <si>
    <t>II. (물음1) 의뢰인의 요청에 의해 감정평가액이 달라질 수 없는 이유</t>
    <phoneticPr fontId="1" type="noConversion"/>
  </si>
  <si>
    <t>1. 통상적인 시장에서 충분한 기간동안 공개</t>
    <phoneticPr fontId="1" type="noConversion"/>
  </si>
  <si>
    <r>
      <t xml:space="preserve">2. 정통한 당사자 사이에 신중하고 자발적인 거래 </t>
    </r>
    <r>
      <rPr>
        <b/>
        <sz val="11"/>
        <color rgb="FFFF0000"/>
        <rFont val="맑은 고딕"/>
        <family val="3"/>
        <charset val="129"/>
        <scheme val="minor"/>
      </rPr>
      <t>-&gt; 객관적 표준성 강조</t>
    </r>
    <phoneticPr fontId="1" type="noConversion"/>
  </si>
  <si>
    <t>3. 성립될 가능성이 가장 높다고 인정되는 가액</t>
    <phoneticPr fontId="1" type="noConversion"/>
  </si>
  <si>
    <t>4. 토지 등 시장성을 반영한 물건</t>
    <phoneticPr fontId="1" type="noConversion"/>
  </si>
  <si>
    <t>III. (물음2) 대상범위 달라질 수 있는 사례</t>
    <phoneticPr fontId="1" type="noConversion"/>
  </si>
  <si>
    <t>1. 공법상 제한을 받는 토지</t>
    <phoneticPr fontId="1" type="noConversion"/>
  </si>
  <si>
    <t>2. 제시외 건물이 있는 토지</t>
    <phoneticPr fontId="1" type="noConversion"/>
  </si>
  <si>
    <t>3. 사실상 사도가 있는 토지</t>
    <phoneticPr fontId="1" type="noConversion"/>
  </si>
  <si>
    <t>4. 지상권이 설정된 토지</t>
    <phoneticPr fontId="1" type="noConversion"/>
  </si>
  <si>
    <t>-&gt; 평가외는 일단 평가목록에는 포함, 평가금액이 0원</t>
    <phoneticPr fontId="1" type="noConversion"/>
  </si>
  <si>
    <t>-&gt; 평가기준 차이가 아니라 대상 자체가 달라지는 것 강조</t>
    <phoneticPr fontId="1" type="noConversion"/>
  </si>
  <si>
    <t>-&gt; 안정성/환가성 같이 감정평가 목적 언급이 구체적이어야 한다</t>
    <phoneticPr fontId="1" type="noConversion"/>
  </si>
  <si>
    <t>즉, 최빈치 : 객관성/ 표준성 강조 -&gt; 제일 먼저 서술해야 함</t>
    <phoneticPr fontId="1" type="noConversion"/>
  </si>
  <si>
    <t>IV. (물음3) 기준시점, 조건부평가와 관계</t>
    <phoneticPr fontId="1" type="noConversion"/>
  </si>
  <si>
    <t>1. 기준시점을 별도로 정하는 경우</t>
    <phoneticPr fontId="1" type="noConversion"/>
  </si>
  <si>
    <t>→그래서 시점이 언제인지 서술</t>
    <phoneticPr fontId="1" type="noConversion"/>
  </si>
  <si>
    <t>2. 기준시점과 조건부감정평가의 관계</t>
    <phoneticPr fontId="1" type="noConversion"/>
  </si>
  <si>
    <t xml:space="preserve"> (1) 조건부 감정평가</t>
    <phoneticPr fontId="1" type="noConversion"/>
  </si>
  <si>
    <t xml:space="preserve"> (2) 양자의 관계</t>
    <phoneticPr fontId="1" type="noConversion"/>
  </si>
  <si>
    <t xml:space="preserve">  1) 기본적 사항 확정에서의 관계</t>
    <phoneticPr fontId="1" type="noConversion"/>
  </si>
  <si>
    <r>
      <t xml:space="preserve">  3) 가격제원칙 근거 </t>
    </r>
    <r>
      <rPr>
        <b/>
        <sz val="11"/>
        <color rgb="FFFF0000"/>
        <rFont val="맑은 고딕"/>
        <family val="3"/>
        <charset val="129"/>
        <scheme val="minor"/>
      </rPr>
      <t>→ 조건부는 변화와 포섭 X?</t>
    </r>
    <phoneticPr fontId="1" type="noConversion"/>
  </si>
  <si>
    <r>
      <t xml:space="preserve">  2) 의뢰인의 요청 가능 </t>
    </r>
    <r>
      <rPr>
        <b/>
        <sz val="11"/>
        <color rgb="FFFF0000"/>
        <rFont val="맑은 고딕"/>
        <family val="3"/>
        <charset val="129"/>
        <scheme val="minor"/>
      </rPr>
      <t>→ 해당 날짜에 자료수집이 가능해야 함</t>
    </r>
    <phoneticPr fontId="1" type="noConversion"/>
  </si>
  <si>
    <t>V. (물음4) 최윻요이용</t>
    <phoneticPr fontId="1" type="noConversion"/>
  </si>
  <si>
    <t>2. 최유효이용 분석의 결론</t>
    <phoneticPr fontId="1" type="noConversion"/>
  </si>
  <si>
    <t xml:space="preserve"> (1) 이용의 구체성</t>
    <phoneticPr fontId="1" type="noConversion"/>
  </si>
  <si>
    <t xml:space="preserve"> (2) 이용시기</t>
    <phoneticPr fontId="1" type="noConversion"/>
  </si>
  <si>
    <t xml:space="preserve"> (3) 이용 주체</t>
    <phoneticPr fontId="1" type="noConversion"/>
  </si>
  <si>
    <r>
      <t xml:space="preserve"> (2) 이용시기 </t>
    </r>
    <r>
      <rPr>
        <b/>
        <sz val="11"/>
        <color rgb="FFFF0000"/>
        <rFont val="맑은 고딕"/>
        <family val="3"/>
        <charset val="129"/>
        <scheme val="minor"/>
      </rPr>
      <t>*내용 확인</t>
    </r>
    <phoneticPr fontId="1" type="noConversion"/>
  </si>
  <si>
    <t>II. (물음1) 시장가치, 공정가치</t>
    <phoneticPr fontId="1" type="noConversion"/>
  </si>
  <si>
    <t>1. 공정가치</t>
    <phoneticPr fontId="1" type="noConversion"/>
  </si>
  <si>
    <t>2. 양자의 공통점</t>
    <phoneticPr fontId="1" type="noConversion"/>
  </si>
  <si>
    <t xml:space="preserve"> (2) 정통한 당사자, 독립된 당사자</t>
    <phoneticPr fontId="1" type="noConversion"/>
  </si>
  <si>
    <r>
      <t xml:space="preserve"> (1) 성립될 가능성이 가장 높은 가액 </t>
    </r>
    <r>
      <rPr>
        <sz val="11"/>
        <color rgb="FFFF0000"/>
        <rFont val="맑은 고딕"/>
        <family val="3"/>
        <charset val="129"/>
        <scheme val="minor"/>
      </rPr>
      <t>-X</t>
    </r>
    <phoneticPr fontId="1" type="noConversion"/>
  </si>
  <si>
    <t>3. 차이점</t>
    <phoneticPr fontId="1" type="noConversion"/>
  </si>
  <si>
    <t xml:space="preserve"> (1) 시장의 전제</t>
    <phoneticPr fontId="1" type="noConversion"/>
  </si>
  <si>
    <t xml:space="preserve"> (2) 대상물건의 공개여부</t>
    <phoneticPr fontId="1" type="noConversion"/>
  </si>
  <si>
    <t xml:space="preserve"> : 구체적으로 작성하면 한정된 시장/주된시장/가장 유리한 시장</t>
    <phoneticPr fontId="1" type="noConversion"/>
  </si>
  <si>
    <t>III. (물음2) 무형자산</t>
    <phoneticPr fontId="1" type="noConversion"/>
  </si>
  <si>
    <t>1. 무형자산</t>
    <phoneticPr fontId="1" type="noConversion"/>
  </si>
  <si>
    <t>2. 무형자산의 인식요건</t>
    <phoneticPr fontId="1" type="noConversion"/>
  </si>
  <si>
    <t xml:space="preserve"> (1) 경제적 가치 전제</t>
    <phoneticPr fontId="1" type="noConversion"/>
  </si>
  <si>
    <r>
      <t xml:space="preserve"> (2) 배타성 </t>
    </r>
    <r>
      <rPr>
        <b/>
        <sz val="11"/>
        <color rgb="FFFF0000"/>
        <rFont val="맑은 고딕"/>
        <family val="3"/>
        <charset val="129"/>
        <scheme val="minor"/>
      </rPr>
      <t>→ 사실상 보호</t>
    </r>
    <phoneticPr fontId="1" type="noConversion"/>
  </si>
  <si>
    <r>
      <t xml:space="preserve"> (3) 이전성</t>
    </r>
    <r>
      <rPr>
        <b/>
        <sz val="11"/>
        <color rgb="FFFF0000"/>
        <rFont val="맑은 고딕"/>
        <family val="3"/>
        <charset val="129"/>
        <scheme val="minor"/>
      </rPr>
      <t xml:space="preserve"> → + 별도로 거래되는 특성</t>
    </r>
    <phoneticPr fontId="1" type="noConversion"/>
  </si>
  <si>
    <r>
      <t xml:space="preserve"> (4) 법적 권리보호 여부 </t>
    </r>
    <r>
      <rPr>
        <sz val="11"/>
        <color rgb="FFFF0000"/>
        <rFont val="맑은 고딕"/>
        <family val="3"/>
        <charset val="129"/>
        <scheme val="minor"/>
      </rPr>
      <t>→ 내용 중복</t>
    </r>
    <phoneticPr fontId="1" type="noConversion"/>
  </si>
  <si>
    <t>IV. (물음3) 공정가치를 감정평가사가 해야 하는 이유</t>
    <phoneticPr fontId="1" type="noConversion"/>
  </si>
  <si>
    <t>1. 문제점</t>
    <phoneticPr fontId="1" type="noConversion"/>
  </si>
  <si>
    <t>2. 감정평가사여야 하는 이유</t>
    <phoneticPr fontId="1" type="noConversion"/>
  </si>
  <si>
    <t xml:space="preserve"> (1) 가격형성의 복잡성, 다양성</t>
    <phoneticPr fontId="1" type="noConversion"/>
  </si>
  <si>
    <r>
      <t xml:space="preserve"> (2) 가치의 3면성 반영</t>
    </r>
    <r>
      <rPr>
        <b/>
        <sz val="11"/>
        <color rgb="FFFF0000"/>
        <rFont val="맑은 고딕"/>
        <family val="3"/>
        <charset val="129"/>
        <scheme val="minor"/>
      </rPr>
      <t xml:space="preserve"> *조건&lt;- 제시된 평가목적 반영</t>
    </r>
    <phoneticPr fontId="1" type="noConversion"/>
  </si>
  <si>
    <t xml:space="preserve"> (3) 합리적 시장의 제공</t>
    <phoneticPr fontId="1" type="noConversion"/>
  </si>
  <si>
    <r>
      <t xml:space="preserve"> (4) 가치판단의 전문가 </t>
    </r>
    <r>
      <rPr>
        <b/>
        <sz val="11"/>
        <color rgb="FFFF0000"/>
        <rFont val="맑은 고딕"/>
        <family val="3"/>
        <charset val="129"/>
        <scheme val="minor"/>
      </rPr>
      <t>*조건&lt;-장부가치와 대비해서 서술</t>
    </r>
    <phoneticPr fontId="1" type="noConversion"/>
  </si>
  <si>
    <t>II. (물음1) 3방식 고려과정</t>
    <phoneticPr fontId="1" type="noConversion"/>
  </si>
  <si>
    <t>1. 존재가치</t>
    <phoneticPr fontId="1" type="noConversion"/>
  </si>
  <si>
    <t>2. 감정평가 3방식에 고려되는 과정</t>
    <phoneticPr fontId="1" type="noConversion"/>
  </si>
  <si>
    <t xml:space="preserve"> (2) 수익방식에 고려되는 과정</t>
    <phoneticPr fontId="1" type="noConversion"/>
  </si>
  <si>
    <r>
      <t xml:space="preserve"> (1) 비교방식에 고려되는 과정</t>
    </r>
    <r>
      <rPr>
        <b/>
        <sz val="11"/>
        <color rgb="FFFF0000"/>
        <rFont val="맑은 고딕"/>
        <family val="3"/>
        <charset val="129"/>
        <scheme val="minor"/>
      </rPr>
      <t xml:space="preserve"> →사정개입-객관적 가치 언급</t>
    </r>
    <phoneticPr fontId="1" type="noConversion"/>
  </si>
  <si>
    <t xml:space="preserve"> (3) 원가방식에서 고려되는 과정</t>
    <phoneticPr fontId="1" type="noConversion"/>
  </si>
  <si>
    <t>III. (물음2) 금융조건, 근저당권</t>
    <phoneticPr fontId="1" type="noConversion"/>
  </si>
  <si>
    <t>1. 금융조건 포함하는 것이 적절한지</t>
    <phoneticPr fontId="1" type="noConversion"/>
  </si>
  <si>
    <t xml:space="preserve"> (1) 객관적 가치 판정</t>
    <phoneticPr fontId="1" type="noConversion"/>
  </si>
  <si>
    <t xml:space="preserve"> (2) 교환가치 관점</t>
    <phoneticPr fontId="1" type="noConversion"/>
  </si>
  <si>
    <t>2. 개별적 제한물권 고려하는 것이 타당한지</t>
    <phoneticPr fontId="1" type="noConversion"/>
  </si>
  <si>
    <t xml:space="preserve"> (1) 존재가치 관점</t>
    <phoneticPr fontId="1" type="noConversion"/>
  </si>
  <si>
    <t xml:space="preserve"> (2) 시장가치 개념요소 측면</t>
    <phoneticPr fontId="1" type="noConversion"/>
  </si>
  <si>
    <t xml:space="preserve">  * 용익물권은 고려 o, 담보물권은 고려 X</t>
    <phoneticPr fontId="1" type="noConversion"/>
  </si>
  <si>
    <t xml:space="preserve">1. 상장주식 </t>
    <phoneticPr fontId="1" type="noConversion"/>
  </si>
  <si>
    <t xml:space="preserve"> (1) 감칙24조 제1항 제1호</t>
    <phoneticPr fontId="1" type="noConversion"/>
  </si>
  <si>
    <t xml:space="preserve"> (2) 감정평가실무기준</t>
    <phoneticPr fontId="1" type="noConversion"/>
  </si>
  <si>
    <t>2. 비상장주식의 평가</t>
    <phoneticPr fontId="1" type="noConversion"/>
  </si>
  <si>
    <t xml:space="preserve"> (1) 감칙 제24조 제1항 제1호</t>
    <phoneticPr fontId="1" type="noConversion"/>
  </si>
  <si>
    <t xml:space="preserve"> (2) 실무기준</t>
    <phoneticPr fontId="1" type="noConversion"/>
  </si>
  <si>
    <t>3. 새로운 평가방법 적용가능성</t>
    <phoneticPr fontId="1" type="noConversion"/>
  </si>
  <si>
    <t xml:space="preserve"> (1) 서</t>
    <phoneticPr fontId="1" type="noConversion"/>
  </si>
  <si>
    <t xml:space="preserve"> (2) 옵션평가모형</t>
    <phoneticPr fontId="1" type="noConversion"/>
  </si>
  <si>
    <t>1. 시장가치의 의의 : 감칙 제2조</t>
    <phoneticPr fontId="1" type="noConversion"/>
  </si>
  <si>
    <t>2. 시장가치의 개념에 근거한 이유</t>
    <phoneticPr fontId="1" type="noConversion"/>
  </si>
  <si>
    <t xml:space="preserve"> 1) 시장가치 성격 측면</t>
    <phoneticPr fontId="1" type="noConversion"/>
  </si>
  <si>
    <t xml:space="preserve"> 2) 시장가치 개념요소 측면 : 정통한 당사자</t>
    <phoneticPr fontId="1" type="noConversion"/>
  </si>
  <si>
    <t xml:space="preserve"> 3) 시장가치 개념요소 측면 : 성립될 가능성이 가장 높다고 인정되는 대상물건 강개</t>
    <phoneticPr fontId="1" type="noConversion"/>
  </si>
  <si>
    <t>1. 무허가건축물 등</t>
    <phoneticPr fontId="1" type="noConversion"/>
  </si>
  <si>
    <t>2. 과잉유휴시설</t>
    <phoneticPr fontId="1" type="noConversion"/>
  </si>
  <si>
    <t>3. 무형자산</t>
    <phoneticPr fontId="1" type="noConversion"/>
  </si>
  <si>
    <t>4. 상가권리금</t>
    <phoneticPr fontId="1" type="noConversion"/>
  </si>
  <si>
    <t>1. 기준시점</t>
    <phoneticPr fontId="1" type="noConversion"/>
  </si>
  <si>
    <t xml:space="preserve"> 1) 기준시점의 의의</t>
    <phoneticPr fontId="1" type="noConversion"/>
  </si>
  <si>
    <t xml:space="preserve"> 2) 도시정비법 제98조 제6항</t>
    <phoneticPr fontId="1" type="noConversion"/>
  </si>
  <si>
    <t xml:space="preserve"> 3) 토지보상법 제67조 제1항</t>
    <phoneticPr fontId="1" type="noConversion"/>
  </si>
  <si>
    <t>2. 기준시점과 조건부 감정평가의 관계</t>
    <phoneticPr fontId="1" type="noConversion"/>
  </si>
  <si>
    <t xml:space="preserve"> 1) 기본적 사항의 확정 측면에서의 관계</t>
    <phoneticPr fontId="1" type="noConversion"/>
  </si>
  <si>
    <t xml:space="preserve"> 2. 선후관계</t>
    <phoneticPr fontId="1" type="noConversion"/>
  </si>
  <si>
    <t>1. 최유효이용의 의의</t>
    <phoneticPr fontId="1" type="noConversion"/>
  </si>
  <si>
    <t>2. 최유효이용분석의 결론</t>
    <phoneticPr fontId="1" type="noConversion"/>
  </si>
  <si>
    <t xml:space="preserve"> (3) 이용주체</t>
    <phoneticPr fontId="1" type="noConversion"/>
  </si>
  <si>
    <t>1. 시장가치와 공정가치의 의의</t>
    <phoneticPr fontId="1" type="noConversion"/>
  </si>
  <si>
    <t>1. 무형자산의 의의</t>
    <phoneticPr fontId="1" type="noConversion"/>
  </si>
  <si>
    <t>2. 무형자산으로 인식하기 위한 요건</t>
    <phoneticPr fontId="1" type="noConversion"/>
  </si>
  <si>
    <t xml:space="preserve"> 1) 식별가능성</t>
    <phoneticPr fontId="1" type="noConversion"/>
  </si>
  <si>
    <t xml:space="preserve"> 2) 수익발생 가능성</t>
    <phoneticPr fontId="1" type="noConversion"/>
  </si>
  <si>
    <t xml:space="preserve"> 3) 통제가능성</t>
    <phoneticPr fontId="1" type="noConversion"/>
  </si>
  <si>
    <t>1. 공정가치 개념 측면</t>
    <phoneticPr fontId="1" type="noConversion"/>
  </si>
  <si>
    <t xml:space="preserve"> 1) 재무보고의 목적 측면</t>
    <phoneticPr fontId="1" type="noConversion"/>
  </si>
  <si>
    <t xml:space="preserve"> 2) 최유효이용 판정 측면</t>
    <phoneticPr fontId="1" type="noConversion"/>
  </si>
  <si>
    <t>2. 무형자산의 특징 측면</t>
    <phoneticPr fontId="1" type="noConversion"/>
  </si>
  <si>
    <t xml:space="preserve"> 1) 미래 현금흐름과 시기에 관한 위험 및 불확실성</t>
    <phoneticPr fontId="1" type="noConversion"/>
  </si>
  <si>
    <t xml:space="preserve"> 2) 활성화시장의 부재</t>
    <phoneticPr fontId="1" type="noConversion"/>
  </si>
  <si>
    <t>1. 감정평가 3방식의 의의</t>
    <phoneticPr fontId="1" type="noConversion"/>
  </si>
  <si>
    <t>2. 감정평가 3방식에서 고려되는 방식</t>
    <phoneticPr fontId="1" type="noConversion"/>
  </si>
  <si>
    <t xml:space="preserve"> 1) 거래사례비교법</t>
    <phoneticPr fontId="1" type="noConversion"/>
  </si>
  <si>
    <t xml:space="preserve"> 2) 수익환원법</t>
    <phoneticPr fontId="1" type="noConversion"/>
  </si>
  <si>
    <t xml:space="preserve"> 3) 원가법</t>
    <phoneticPr fontId="1" type="noConversion"/>
  </si>
  <si>
    <t>1. 시장가치 개념</t>
    <phoneticPr fontId="1" type="noConversion"/>
  </si>
  <si>
    <t>2. 금융조건 고려 타당성</t>
    <phoneticPr fontId="1" type="noConversion"/>
  </si>
  <si>
    <t xml:space="preserve"> 1) 부동산의 고가성 측면</t>
    <phoneticPr fontId="1" type="noConversion"/>
  </si>
  <si>
    <t xml:space="preserve"> 2) 시장가치의 개념요소 측면</t>
    <phoneticPr fontId="1" type="noConversion"/>
  </si>
  <si>
    <t>3. 근저당권 고려 타당성</t>
    <phoneticPr fontId="1" type="noConversion"/>
  </si>
  <si>
    <t xml:space="preserve"> 1) 시장가치의 객관적 측면</t>
    <phoneticPr fontId="1" type="noConversion"/>
  </si>
  <si>
    <t xml:space="preserve"> 2) 감정평가사 업무영역 측면</t>
    <phoneticPr fontId="1" type="noConversion"/>
  </si>
  <si>
    <t>II. 상장주식의 감정평가방법</t>
    <phoneticPr fontId="1" type="noConversion"/>
  </si>
  <si>
    <t>1. 원칙</t>
    <phoneticPr fontId="1" type="noConversion"/>
  </si>
  <si>
    <t>2. 예외</t>
    <phoneticPr fontId="1" type="noConversion"/>
  </si>
  <si>
    <t>III. 비상장주식 감정평가방법</t>
    <phoneticPr fontId="1" type="noConversion"/>
  </si>
  <si>
    <t>[문제1] 기업가치(스타트업)</t>
    <phoneticPr fontId="1" type="noConversion"/>
  </si>
  <si>
    <t>II.(물음1) 계속기업, 청산기업 평가 시 차이점</t>
    <phoneticPr fontId="1" type="noConversion"/>
  </si>
  <si>
    <t>III.(물음2) 기업가치 감정평가 시 적용할 수 있는 평가방법, 적용 시 유의사항</t>
    <phoneticPr fontId="1" type="noConversion"/>
  </si>
  <si>
    <t>IV.(물음3) 감가수정과 감가상각 차이점</t>
    <phoneticPr fontId="1" type="noConversion"/>
  </si>
  <si>
    <t>[문제2] 가치형성요인</t>
    <phoneticPr fontId="1" type="noConversion"/>
  </si>
  <si>
    <t>II.(물음1) HPM의 문제점(가형요 근거)</t>
    <phoneticPr fontId="1" type="noConversion"/>
  </si>
  <si>
    <t>III. (물음2) 일반요인이 지역지향성을 지니는 사례</t>
    <phoneticPr fontId="1" type="noConversion"/>
  </si>
  <si>
    <t>IV. (물음3) 개별요인 항목의 문제점</t>
    <phoneticPr fontId="1" type="noConversion"/>
  </si>
  <si>
    <t>[문제3] 일단지-공제,개발법</t>
    <phoneticPr fontId="1" type="noConversion"/>
  </si>
  <si>
    <t>II.(물음1) 일단지 판단요건</t>
    <phoneticPr fontId="1" type="noConversion"/>
  </si>
  <si>
    <t>III.(물음2) 공제방식과 개발법의 차이점</t>
    <phoneticPr fontId="1" type="noConversion"/>
  </si>
  <si>
    <t>[문제4] 영업권과 권리금 차이점</t>
    <phoneticPr fontId="1" type="noConversion"/>
  </si>
  <si>
    <t>1번 : 16.4</t>
    <phoneticPr fontId="1" type="noConversion"/>
  </si>
  <si>
    <t>2번: 12.0</t>
    <phoneticPr fontId="1" type="noConversion"/>
  </si>
  <si>
    <t>4번: 4.5</t>
    <phoneticPr fontId="1" type="noConversion"/>
  </si>
  <si>
    <t>3번: 8.8</t>
    <phoneticPr fontId="1" type="noConversion"/>
  </si>
  <si>
    <t>평균: 41.7</t>
    <phoneticPr fontId="1" type="noConversion"/>
  </si>
  <si>
    <t>1번: 14.57</t>
    <phoneticPr fontId="1" type="noConversion"/>
  </si>
  <si>
    <t>2번: 15.71</t>
    <phoneticPr fontId="1" type="noConversion"/>
  </si>
  <si>
    <t>3번: 10.57</t>
    <phoneticPr fontId="1" type="noConversion"/>
  </si>
  <si>
    <t>4번: 5.44</t>
    <phoneticPr fontId="1" type="noConversion"/>
  </si>
  <si>
    <t>총점 : 46.29</t>
    <phoneticPr fontId="1" type="noConversion"/>
  </si>
  <si>
    <t>1번</t>
    <phoneticPr fontId="1" type="noConversion"/>
  </si>
  <si>
    <t>2번</t>
    <phoneticPr fontId="1" type="noConversion"/>
  </si>
  <si>
    <t>3번</t>
    <phoneticPr fontId="1" type="noConversion"/>
  </si>
  <si>
    <t>4번</t>
    <phoneticPr fontId="1" type="noConversion"/>
  </si>
  <si>
    <t>총점</t>
    <phoneticPr fontId="1" type="noConversion"/>
  </si>
  <si>
    <t>득점</t>
    <phoneticPr fontId="1" type="noConversion"/>
  </si>
  <si>
    <t>평균</t>
    <phoneticPr fontId="1" type="noConversion"/>
  </si>
  <si>
    <t>차이</t>
    <phoneticPr fontId="1" type="noConversion"/>
  </si>
  <si>
    <t>2기10</t>
    <phoneticPr fontId="1" type="noConversion"/>
  </si>
  <si>
    <t>2기11</t>
    <phoneticPr fontId="1" type="noConversion"/>
  </si>
  <si>
    <t>2기12</t>
    <phoneticPr fontId="1" type="noConversion"/>
  </si>
  <si>
    <t>3기1</t>
    <phoneticPr fontId="1" type="noConversion"/>
  </si>
  <si>
    <t>3기2</t>
    <phoneticPr fontId="1" type="noConversion"/>
  </si>
  <si>
    <t>3기3</t>
    <phoneticPr fontId="1" type="noConversion"/>
  </si>
  <si>
    <t>문항</t>
    <phoneticPr fontId="1" type="noConversion"/>
  </si>
  <si>
    <t>오프등수</t>
    <phoneticPr fontId="1" type="noConversion"/>
  </si>
  <si>
    <t>전체등수</t>
    <phoneticPr fontId="1" type="noConversion"/>
  </si>
  <si>
    <t>평균미달</t>
    <phoneticPr fontId="1" type="noConversion"/>
  </si>
  <si>
    <t>임대권 - 암기</t>
    <phoneticPr fontId="1" type="noConversion"/>
  </si>
  <si>
    <t>환원율 - 암기,개념도</t>
    <phoneticPr fontId="1" type="noConversion"/>
  </si>
  <si>
    <t>가,가,가 - 차이설명X</t>
    <phoneticPr fontId="1" type="noConversion"/>
  </si>
  <si>
    <t>특허 - 문제 제대로</t>
    <phoneticPr fontId="1" type="noConversion"/>
  </si>
  <si>
    <t>오염 - 유형,,</t>
    <phoneticPr fontId="1" type="noConversion"/>
  </si>
  <si>
    <t>임대료 - 유형,,,</t>
    <phoneticPr fontId="1" type="noConversion"/>
  </si>
  <si>
    <t>ESG,중단 - 조건</t>
    <phoneticPr fontId="1" type="noConversion"/>
  </si>
  <si>
    <t>광평수 - 조건</t>
    <phoneticPr fontId="1" type="noConversion"/>
  </si>
  <si>
    <t>&lt;문제1&gt; [12분 41초]</t>
  </si>
  <si>
    <t>II. (물음1) 인정요건, 처리방법</t>
  </si>
  <si>
    <t>1. 인정요건 &lt;집합건물법 시행령 1조의2&gt;</t>
  </si>
  <si>
    <t xml:space="preserve"> (1) 경계표시 - 견고하게 다른재질</t>
  </si>
  <si>
    <t xml:space="preserve"> (2) 건물번호표시 - 바닥에 견고하게</t>
  </si>
  <si>
    <t>2. 감정평가안건 처리방법</t>
  </si>
  <si>
    <t xml:space="preserve"> (1) 기본적 사항 확정 시 - 인정요건, 배치도</t>
  </si>
  <si>
    <t xml:space="preserve"> (2) 대상물건 확인 - 실지조사,공부 </t>
  </si>
  <si>
    <t xml:space="preserve"> (3) 가치형성요인 - 층,호,위치</t>
  </si>
  <si>
    <t xml:space="preserve"> (4) 감정평가방법 -거사비,원가-수익</t>
  </si>
  <si>
    <t>III. (물음2) 거래사례선정 및 이유</t>
  </si>
  <si>
    <t>1. 거래사례 선정 기준&lt;실무기준&gt;</t>
  </si>
  <si>
    <t xml:space="preserve"> (1) 위치적,물적유사성</t>
  </si>
  <si>
    <t xml:space="preserve"> (2) 시점수정 가능성</t>
  </si>
  <si>
    <t xml:space="preserve"> (3) 사정보정 가능성</t>
  </si>
  <si>
    <t>2. 거래사례 선정 - B</t>
  </si>
  <si>
    <t>3. 선정이유</t>
  </si>
  <si>
    <t xml:space="preserve"> (1) 위치적 유사성 - D 배제</t>
  </si>
  <si>
    <t xml:space="preserve"> (2) 물적 유사성 - A 배제</t>
  </si>
  <si>
    <t xml:space="preserve"> (3) 사정보정 가능성 - C 배제</t>
  </si>
  <si>
    <t xml:space="preserve"> (4) 시점수정 및 비교가능성 - B 선택</t>
  </si>
  <si>
    <t>1. 용도상 불가분의 관계</t>
  </si>
  <si>
    <t>2. 일단지 평가가 가능한지</t>
  </si>
  <si>
    <t xml:space="preserve"> (1) 합리적으로 타당한지</t>
  </si>
  <si>
    <t xml:space="preserve"> (2) 가치형성요인측면에서 유사한지</t>
  </si>
  <si>
    <t xml:space="preserve"> (3) 자연적,사회적,경제적,행정적 측면에서 유사한지</t>
  </si>
  <si>
    <t>II. (물음1) 자본환원율의 성격</t>
  </si>
  <si>
    <t>1. 자본환원율의 개념</t>
  </si>
  <si>
    <t>2. 자본환원율의 성격</t>
  </si>
  <si>
    <t xml:space="preserve"> (1) 장기적 투자수익률</t>
  </si>
  <si>
    <t xml:space="preserve"> (2) 필수적 투자수익률</t>
  </si>
  <si>
    <t xml:space="preserve"> (3) 지</t>
  </si>
  <si>
    <t xml:space="preserve"> (4) 자본화승수의 필수요소</t>
  </si>
  <si>
    <t>1. 시장추출법</t>
  </si>
  <si>
    <t xml:space="preserve"> (1) 개념</t>
  </si>
  <si>
    <t xml:space="preserve"> (2) 장점 및 단점(이하 동)</t>
  </si>
  <si>
    <t>2. 요소구성법</t>
  </si>
  <si>
    <t>3. 투자결합법</t>
  </si>
  <si>
    <t>4. 유효총수익승수를 활용한 방법</t>
  </si>
  <si>
    <t>5. 시장에서 발표된 환원율</t>
  </si>
  <si>
    <t>II. (물음1) 매개변수, 수요와 공급에 미치는 영향</t>
  </si>
  <si>
    <t>1. 매개변수 - 금리 (경제적 요인)</t>
  </si>
  <si>
    <t>2. 부동산시장에 미치는 영향</t>
  </si>
  <si>
    <t xml:space="preserve"> (1) 용도별</t>
  </si>
  <si>
    <t xml:space="preserve"> (2) 매매·임대차</t>
  </si>
  <si>
    <t xml:space="preserve"> (3) 지역별</t>
  </si>
  <si>
    <t>III. (물음2) 수익률 설명</t>
  </si>
  <si>
    <t>1. 각 수익률의 개념</t>
  </si>
  <si>
    <t>2. 각 수익률의 특징</t>
  </si>
  <si>
    <t xml:space="preserve"> (1) 기대 (2) 요구 (3) 실현</t>
  </si>
  <si>
    <t>3. 각 수익률의 한계</t>
  </si>
  <si>
    <t xml:space="preserve"> ①기대 ②요구 ③ 실현</t>
  </si>
  <si>
    <t>1. 임대권 및 임차권 개념</t>
  </si>
  <si>
    <t>2. 소유권 가치와 일치하지 않는 이유</t>
  </si>
  <si>
    <t xml:space="preserve"> (1) 환원율의 상이함</t>
  </si>
  <si>
    <t xml:space="preserve"> (2) 임차자의 질</t>
  </si>
  <si>
    <t xml:space="preserve"> (3) 최유효이용 전제</t>
  </si>
  <si>
    <t>1회독</t>
    <phoneticPr fontId="1" type="noConversion"/>
  </si>
  <si>
    <t>답안</t>
    <phoneticPr fontId="1" type="noConversion"/>
  </si>
  <si>
    <t>1. 계속기업가치와 청산가치의 의의</t>
    <phoneticPr fontId="1" type="noConversion"/>
  </si>
  <si>
    <t>2. 감정평가 시 차이점</t>
    <phoneticPr fontId="1" type="noConversion"/>
  </si>
  <si>
    <t xml:space="preserve"> 1) 무형자산 포함여부</t>
    <phoneticPr fontId="1" type="noConversion"/>
  </si>
  <si>
    <t xml:space="preserve"> 3) 감정평가방법 적용 측면</t>
    <phoneticPr fontId="1" type="noConversion"/>
  </si>
  <si>
    <t>1. 스타트업 기업의 의의</t>
    <phoneticPr fontId="1" type="noConversion"/>
  </si>
  <si>
    <t>2. 스타트업 기업의 감정평가방법</t>
    <phoneticPr fontId="1" type="noConversion"/>
  </si>
  <si>
    <t xml:space="preserve"> 1) 수익환원법</t>
    <phoneticPr fontId="1" type="noConversion"/>
  </si>
  <si>
    <t xml:space="preserve">  (1) 할인현금흐름분석법</t>
    <phoneticPr fontId="1" type="noConversion"/>
  </si>
  <si>
    <t xml:space="preserve">  (2) 직접환원법 및 옵션평가모형</t>
    <phoneticPr fontId="1" type="noConversion"/>
  </si>
  <si>
    <t xml:space="preserve"> 2) 거래사례비교법</t>
    <phoneticPr fontId="1" type="noConversion"/>
  </si>
  <si>
    <t>3. 감정평가방법 적용 시 유의사항</t>
    <phoneticPr fontId="1" type="noConversion"/>
  </si>
  <si>
    <t xml:space="preserve"> 1) 수익환원법 적용 시 유의사항</t>
    <phoneticPr fontId="1" type="noConversion"/>
  </si>
  <si>
    <t xml:space="preserve">  (1) 현금흐름 추정 시 유의사항</t>
    <phoneticPr fontId="1" type="noConversion"/>
  </si>
  <si>
    <t xml:space="preserve">  (2) 환원율 또는 할인율의 결정 시 유의사항</t>
    <phoneticPr fontId="1" type="noConversion"/>
  </si>
  <si>
    <t xml:space="preserve"> 2) 거래사례비교법 적용 시 유의사항</t>
    <phoneticPr fontId="1" type="noConversion"/>
  </si>
  <si>
    <t xml:space="preserve"> 3) 원가법 적용 시 유의사항</t>
    <phoneticPr fontId="1" type="noConversion"/>
  </si>
  <si>
    <t>1. 감가수정과 감가상각의 의의</t>
    <phoneticPr fontId="1" type="noConversion"/>
  </si>
  <si>
    <t>2. 감가수정과 감가상각의 차이점</t>
    <phoneticPr fontId="1" type="noConversion"/>
  </si>
  <si>
    <t xml:space="preserve"> 1) 목적 측면의 차이점</t>
    <phoneticPr fontId="1" type="noConversion"/>
  </si>
  <si>
    <t xml:space="preserve"> 2) 방법 및 감가요인 측면의 차이점</t>
    <phoneticPr fontId="1" type="noConversion"/>
  </si>
  <si>
    <t xml:space="preserve"> 3) 적용범위 및 계산의 기초 측면의 차이점</t>
    <phoneticPr fontId="1" type="noConversion"/>
  </si>
  <si>
    <t xml:space="preserve"> 4) 대상 및 잔존가액과 내용연수 측면의 차이점</t>
    <phoneticPr fontId="1" type="noConversion"/>
  </si>
  <si>
    <t>1. 가치형성요인의 특성</t>
    <phoneticPr fontId="1" type="noConversion"/>
  </si>
  <si>
    <t xml:space="preserve"> (1) 가치형성요인의 의의</t>
    <phoneticPr fontId="1" type="noConversion"/>
  </si>
  <si>
    <t xml:space="preserve"> (2) 가치형성요인의 특징</t>
    <phoneticPr fontId="1" type="noConversion"/>
  </si>
  <si>
    <t xml:space="preserve">  1) 상호관련성</t>
    <phoneticPr fontId="1" type="noConversion"/>
  </si>
  <si>
    <t xml:space="preserve">  2) 유동성</t>
    <phoneticPr fontId="1" type="noConversion"/>
  </si>
  <si>
    <t>2. 헤도닉 가격모형의 문제점</t>
    <phoneticPr fontId="1" type="noConversion"/>
  </si>
  <si>
    <t xml:space="preserve"> (1) 헤도닉 가격 모형의 의의</t>
    <phoneticPr fontId="1" type="noConversion"/>
  </si>
  <si>
    <t xml:space="preserve"> (2) 헤도닉 가격 모형의 문제점</t>
    <phoneticPr fontId="1" type="noConversion"/>
  </si>
  <si>
    <t xml:space="preserve">  1) 상호관련성에 근거한 문제점</t>
    <phoneticPr fontId="1" type="noConversion"/>
  </si>
  <si>
    <t xml:space="preserve">  2) 유동성에 근거한 문제점</t>
    <phoneticPr fontId="1" type="noConversion"/>
  </si>
  <si>
    <t>1. 일반요인의 지역지향성의 의의</t>
    <phoneticPr fontId="1" type="noConversion"/>
  </si>
  <si>
    <t>2. 일반요인의 지역지향성의 사례</t>
    <phoneticPr fontId="1" type="noConversion"/>
  </si>
  <si>
    <t xml:space="preserve"> 1) 경제적 요인의 지역지향성</t>
    <phoneticPr fontId="1" type="noConversion"/>
  </si>
  <si>
    <t xml:space="preserve"> 2) 행정적 요인의 지역지향성</t>
    <phoneticPr fontId="1" type="noConversion"/>
  </si>
  <si>
    <t>1. 지역요인과의 중복적용 가능성</t>
    <phoneticPr fontId="1" type="noConversion"/>
  </si>
  <si>
    <t>2. 장래의 동향 무시</t>
    <phoneticPr fontId="1" type="noConversion"/>
  </si>
  <si>
    <t>3. 조건 분류의 불합리성</t>
    <phoneticPr fontId="1" type="noConversion"/>
  </si>
  <si>
    <t xml:space="preserve">4. 조건 내 항목의 편차 </t>
    <phoneticPr fontId="1" type="noConversion"/>
  </si>
  <si>
    <t>II. (물음1) 일단지의 판단요건</t>
    <phoneticPr fontId="1" type="noConversion"/>
  </si>
  <si>
    <t>1. 일단지의 의의</t>
    <phoneticPr fontId="1" type="noConversion"/>
  </si>
  <si>
    <t>2. 일단지 판단기준</t>
    <phoneticPr fontId="1" type="noConversion"/>
  </si>
  <si>
    <t xml:space="preserve"> (1) 용도상 불가분의 관계</t>
    <phoneticPr fontId="1" type="noConversion"/>
  </si>
  <si>
    <t xml:space="preserve"> (2) 공간정보법상 지목</t>
    <phoneticPr fontId="1" type="noConversion"/>
  </si>
  <si>
    <t xml:space="preserve"> (3) 토지소유자의 동일성</t>
    <phoneticPr fontId="1" type="noConversion"/>
  </si>
  <si>
    <t xml:space="preserve"> (4) 일시적인 이용상황</t>
    <phoneticPr fontId="1" type="noConversion"/>
  </si>
  <si>
    <t xml:space="preserve"> (5) 건축물 존재여부 및 인정시점</t>
    <phoneticPr fontId="1" type="noConversion"/>
  </si>
  <si>
    <t>1. 개발법과 공제방식의 의의</t>
    <phoneticPr fontId="1" type="noConversion"/>
  </si>
  <si>
    <t>2. 개발법과 공제방식의 차이점</t>
    <phoneticPr fontId="1" type="noConversion"/>
  </si>
  <si>
    <t xml:space="preserve"> 1) 화페의 시간가치 고려 여부</t>
    <phoneticPr fontId="1" type="noConversion"/>
  </si>
  <si>
    <t xml:space="preserve"> 2) 개발업자의 적정이윤</t>
    <phoneticPr fontId="1" type="noConversion"/>
  </si>
  <si>
    <t xml:space="preserve"> 3) 성숙도 수정 과정</t>
    <phoneticPr fontId="1" type="noConversion"/>
  </si>
  <si>
    <t xml:space="preserve"> 4) 개발사업의 즉시 착수 가능성</t>
    <phoneticPr fontId="1" type="noConversion"/>
  </si>
  <si>
    <t>II. 영업권과 권리금의 의의</t>
    <phoneticPr fontId="1" type="noConversion"/>
  </si>
  <si>
    <t>III. 영업권과 권리금 차이점</t>
    <phoneticPr fontId="1" type="noConversion"/>
  </si>
  <si>
    <t>1. 유형자산 포함여부</t>
    <phoneticPr fontId="1" type="noConversion"/>
  </si>
  <si>
    <t>2. 법적 보호여부</t>
    <phoneticPr fontId="1" type="noConversion"/>
  </si>
  <si>
    <t>3. 감정평가방법 측면</t>
    <phoneticPr fontId="1" type="noConversion"/>
  </si>
  <si>
    <t>1. 영업권 의의</t>
    <phoneticPr fontId="1" type="noConversion"/>
  </si>
  <si>
    <t>2. 권리금 의의</t>
    <phoneticPr fontId="1" type="noConversion"/>
  </si>
  <si>
    <t>1. 구분점포의 의의</t>
    <phoneticPr fontId="1" type="noConversion"/>
  </si>
  <si>
    <t>2. 구분점포의 요건</t>
    <phoneticPr fontId="1" type="noConversion"/>
  </si>
  <si>
    <t xml:space="preserve"> 1) 구분점포의 용도</t>
    <phoneticPr fontId="1" type="noConversion"/>
  </si>
  <si>
    <t xml:space="preserve"> 2) 경계를 명확하게 알아볼 수 있는 바닥 및 건물번호표지</t>
    <phoneticPr fontId="1" type="noConversion"/>
  </si>
  <si>
    <t>3. 본 건에 대한 감정평가안건 처리방법</t>
    <phoneticPr fontId="1" type="noConversion"/>
  </si>
  <si>
    <t xml:space="preserve"> 1) 일괄 거래사례 선정</t>
    <phoneticPr fontId="1" type="noConversion"/>
  </si>
  <si>
    <t xml:space="preserve"> 2) 층별,위치별 효용비</t>
    <phoneticPr fontId="1" type="noConversion"/>
  </si>
  <si>
    <t>1. 거래사례의 선정기준</t>
    <phoneticPr fontId="1" type="noConversion"/>
  </si>
  <si>
    <t xml:space="preserve"> 1) 위치적 유사성</t>
    <phoneticPr fontId="1" type="noConversion"/>
  </si>
  <si>
    <t xml:space="preserve"> 2) 물적 유사성</t>
    <phoneticPr fontId="1" type="noConversion"/>
  </si>
  <si>
    <t xml:space="preserve"> 3) 시점수정 가능성</t>
    <phoneticPr fontId="1" type="noConversion"/>
  </si>
  <si>
    <t xml:space="preserve"> 4) 사정보정 가능성</t>
    <phoneticPr fontId="1" type="noConversion"/>
  </si>
  <si>
    <t>2. 적절한 거래사례 선정과 그 이유</t>
    <phoneticPr fontId="1" type="noConversion"/>
  </si>
  <si>
    <t xml:space="preserve"> 1) 적절한 거래사례 선정</t>
    <phoneticPr fontId="1" type="noConversion"/>
  </si>
  <si>
    <t xml:space="preserve"> 2) 그 이유</t>
    <phoneticPr fontId="1" type="noConversion"/>
  </si>
  <si>
    <t xml:space="preserve">  (1) 위치적 유사성 측면</t>
    <phoneticPr fontId="1" type="noConversion"/>
  </si>
  <si>
    <t xml:space="preserve">  (2) 사정 보정의 가능성 측면</t>
    <phoneticPr fontId="1" type="noConversion"/>
  </si>
  <si>
    <t xml:space="preserve">  (3) 물적 유사성 측면</t>
    <phoneticPr fontId="1" type="noConversion"/>
  </si>
  <si>
    <t>1. 일괄평가의 의의 (감칙 제7조 제2항)</t>
    <phoneticPr fontId="1" type="noConversion"/>
  </si>
  <si>
    <t>2. 용도상 불가분의 관계의 의미</t>
    <phoneticPr fontId="1" type="noConversion"/>
  </si>
  <si>
    <t xml:space="preserve"> 1) 용도상 불가분의 관계의 의미</t>
    <phoneticPr fontId="1" type="noConversion"/>
  </si>
  <si>
    <t xml:space="preserve"> 2) 용도상 불가분의 관계의 판단기준</t>
    <phoneticPr fontId="1" type="noConversion"/>
  </si>
  <si>
    <t>3. 본 건의 일괄평가의 가능성</t>
    <phoneticPr fontId="1" type="noConversion"/>
  </si>
  <si>
    <t>II. (물음1) 자본환원율의 성격</t>
    <phoneticPr fontId="1" type="noConversion"/>
  </si>
  <si>
    <t>1. 자본환원율의 의의</t>
    <phoneticPr fontId="1" type="noConversion"/>
  </si>
  <si>
    <t>2. 자본환원율의 성격</t>
    <phoneticPr fontId="1" type="noConversion"/>
  </si>
  <si>
    <t xml:space="preserve"> 1) 장래의 이익을 현재가치로 환원하는 율</t>
    <phoneticPr fontId="1" type="noConversion"/>
  </si>
  <si>
    <t xml:space="preserve"> 2) 필수적 투자수익률</t>
    <phoneticPr fontId="1" type="noConversion"/>
  </si>
  <si>
    <t xml:space="preserve"> 3) 가치의 방향과 폭을 가늠하는 지표 역할</t>
    <phoneticPr fontId="1" type="noConversion"/>
  </si>
  <si>
    <t xml:space="preserve"> 4) 자본화승수의 핵심 요소</t>
    <phoneticPr fontId="1" type="noConversion"/>
  </si>
  <si>
    <t>1. 감정평가 실무기준상 환원율의 산정방법</t>
    <phoneticPr fontId="1" type="noConversion"/>
  </si>
  <si>
    <t xml:space="preserve"> 1) 시장추출법</t>
    <phoneticPr fontId="1" type="noConversion"/>
  </si>
  <si>
    <t xml:space="preserve"> 2) 요소구성법</t>
    <phoneticPr fontId="1" type="noConversion"/>
  </si>
  <si>
    <t xml:space="preserve"> 3) 투자결합법</t>
    <phoneticPr fontId="1" type="noConversion"/>
  </si>
  <si>
    <t xml:space="preserve"> 4) 유효총수익승수법</t>
    <phoneticPr fontId="1" type="noConversion"/>
  </si>
  <si>
    <t xml:space="preserve"> 5) 시장에서 발표된 환원율</t>
    <phoneticPr fontId="1" type="noConversion"/>
  </si>
  <si>
    <t>2. 각각 환원율 산정방법 및 장단점 - 시요투유시</t>
    <phoneticPr fontId="1" type="noConversion"/>
  </si>
  <si>
    <t>1. 부동산시장과 금융시장을 연결하는 매개체로서 금리</t>
    <phoneticPr fontId="1" type="noConversion"/>
  </si>
  <si>
    <t xml:space="preserve"> 1) 금리의 의의</t>
    <phoneticPr fontId="1" type="noConversion"/>
  </si>
  <si>
    <t xml:space="preserve"> 2) 금리의 역할</t>
    <phoneticPr fontId="1" type="noConversion"/>
  </si>
  <si>
    <t>2. 금리가 부동산시장의 수요와 공급에 미치는 영향</t>
    <phoneticPr fontId="1" type="noConversion"/>
  </si>
  <si>
    <t xml:space="preserve"> 1) 수요에 미치는 영향</t>
    <phoneticPr fontId="1" type="noConversion"/>
  </si>
  <si>
    <t xml:space="preserve"> 2) 공급에 미치는 영향</t>
    <phoneticPr fontId="1" type="noConversion"/>
  </si>
  <si>
    <t>1. 기대수익률과 요구슈익률 및 실현수익률 개념</t>
    <phoneticPr fontId="1" type="noConversion"/>
  </si>
  <si>
    <t xml:space="preserve"> 1) 기대수익률</t>
    <phoneticPr fontId="1" type="noConversion"/>
  </si>
  <si>
    <t xml:space="preserve"> 2) 요구수익률</t>
    <phoneticPr fontId="1" type="noConversion"/>
  </si>
  <si>
    <t xml:space="preserve"> 3) 실현수익률</t>
    <phoneticPr fontId="1" type="noConversion"/>
  </si>
  <si>
    <t>2. 각 관계</t>
    <phoneticPr fontId="1" type="noConversion"/>
  </si>
  <si>
    <t>II. 임대권과 임차권의 의의</t>
    <phoneticPr fontId="1" type="noConversion"/>
  </si>
  <si>
    <t>III. 임대권과 임차권의 합이 소유권과 일치하지 않는 이유</t>
    <phoneticPr fontId="1" type="noConversion"/>
  </si>
  <si>
    <t>1. 자본환원율 적용 문제</t>
    <phoneticPr fontId="1" type="noConversion"/>
  </si>
  <si>
    <t>2. 임차자의 질</t>
    <phoneticPr fontId="1" type="noConversion"/>
  </si>
  <si>
    <t>3. 최고최선의 이용</t>
    <phoneticPr fontId="1" type="noConversion"/>
  </si>
  <si>
    <t>II. (물음1) 구분소유부동산 인정요건, 안건 처리방법</t>
    <phoneticPr fontId="1" type="noConversion"/>
  </si>
  <si>
    <t>1. 구분소유 부동산</t>
    <phoneticPr fontId="1" type="noConversion"/>
  </si>
  <si>
    <t>2. 구분점포가 구분소유부동산으로 인정되기 위한 요건</t>
    <phoneticPr fontId="1" type="noConversion"/>
  </si>
  <si>
    <t xml:space="preserve"> (1) 경계가 명확히 설정되어 있을 것</t>
    <phoneticPr fontId="1" type="noConversion"/>
  </si>
  <si>
    <t xml:space="preserve"> (2) 건물번호표시가 있을 것</t>
    <phoneticPr fontId="1" type="noConversion"/>
  </si>
  <si>
    <t>3. 감정평가안건의 처리방법</t>
    <phoneticPr fontId="1" type="noConversion"/>
  </si>
  <si>
    <t xml:space="preserve"> (1) 기본적 사항의 확정</t>
    <phoneticPr fontId="1" type="noConversion"/>
  </si>
  <si>
    <t xml:space="preserve"> (2) 평가방법</t>
    <phoneticPr fontId="1" type="noConversion"/>
  </si>
  <si>
    <t>III. (물음2) 거래사례의 선정기준, 선정 및 사유</t>
    <phoneticPr fontId="1" type="noConversion"/>
  </si>
  <si>
    <t>1. 거래사례의 선정</t>
    <phoneticPr fontId="1" type="noConversion"/>
  </si>
  <si>
    <t xml:space="preserve"> (1) 위치적 유사성</t>
    <phoneticPr fontId="1" type="noConversion"/>
  </si>
  <si>
    <t xml:space="preserve"> (2) 물적 유사성</t>
    <phoneticPr fontId="1" type="noConversion"/>
  </si>
  <si>
    <t xml:space="preserve"> (3) 시점수정 가능성</t>
    <phoneticPr fontId="1" type="noConversion"/>
  </si>
  <si>
    <t xml:space="preserve"> (4) 사정보정 가능성</t>
    <phoneticPr fontId="1" type="noConversion"/>
  </si>
  <si>
    <t>2. 적절한 거래사례 선정</t>
    <phoneticPr fontId="1" type="noConversion"/>
  </si>
  <si>
    <t xml:space="preserve"> (2) 사례선정의 이유</t>
    <phoneticPr fontId="1" type="noConversion"/>
  </si>
  <si>
    <t xml:space="preserve">  ① 위치적 유사성 검토 (D 배제)</t>
    <phoneticPr fontId="1" type="noConversion"/>
  </si>
  <si>
    <t xml:space="preserve">  ② 물적 유사성</t>
    <phoneticPr fontId="1" type="noConversion"/>
  </si>
  <si>
    <t xml:space="preserve">  ③ 사정보정 가능성</t>
    <phoneticPr fontId="1" type="noConversion"/>
  </si>
  <si>
    <t>IV. (물음3) 일괄감정평가의 일효성</t>
    <phoneticPr fontId="1" type="noConversion"/>
  </si>
  <si>
    <t>1. 용도상 불가분의 관계</t>
    <phoneticPr fontId="1" type="noConversion"/>
  </si>
  <si>
    <t>2. 일괄 감정평가의 타당성</t>
    <phoneticPr fontId="1" type="noConversion"/>
  </si>
  <si>
    <t xml:space="preserve"> (1) 일체로 이용되고 있는지</t>
    <phoneticPr fontId="1" type="noConversion"/>
  </si>
  <si>
    <t xml:space="preserve"> (2) 자사결행 측면에서 타당한지</t>
    <phoneticPr fontId="1" type="noConversion"/>
  </si>
  <si>
    <t xml:space="preserve"> (3) 가치형성측면에서 타당한지</t>
    <phoneticPr fontId="1" type="noConversion"/>
  </si>
  <si>
    <t>1. 자본환원율</t>
    <phoneticPr fontId="1" type="noConversion"/>
  </si>
  <si>
    <t xml:space="preserve"> (1) 과실을 통해 원본가치 추정</t>
    <phoneticPr fontId="1" type="noConversion"/>
  </si>
  <si>
    <t xml:space="preserve"> (2) 미래에 대한 불확실성 반영</t>
    <phoneticPr fontId="1" type="noConversion"/>
  </si>
  <si>
    <t xml:space="preserve"> (3) 시장의 불확실성 의미</t>
    <phoneticPr fontId="1" type="noConversion"/>
  </si>
  <si>
    <t>III. (물음2) 환원율의 산정방법</t>
    <phoneticPr fontId="1" type="noConversion"/>
  </si>
  <si>
    <t>1. 시장추출법</t>
    <phoneticPr fontId="1" type="noConversion"/>
  </si>
  <si>
    <t>2. 요소구성법</t>
    <phoneticPr fontId="1" type="noConversion"/>
  </si>
  <si>
    <t>3. 투자결합법</t>
    <phoneticPr fontId="1" type="noConversion"/>
  </si>
  <si>
    <t>4. 유효총수익승수법</t>
    <phoneticPr fontId="1" type="noConversion"/>
  </si>
  <si>
    <t>5. 시장에서 발표된 환원율</t>
    <phoneticPr fontId="1" type="noConversion"/>
  </si>
  <si>
    <t>II. (물음1) 매개변수, 상승이 수요공급에 미치는 영향</t>
    <phoneticPr fontId="1" type="noConversion"/>
  </si>
  <si>
    <t>1. 부동산시장 및 금융시장</t>
    <phoneticPr fontId="1" type="noConversion"/>
  </si>
  <si>
    <t>2. 매개변수</t>
    <phoneticPr fontId="1" type="noConversion"/>
  </si>
  <si>
    <t>3. 금리 상승이 수요와 공급에 미치는 영향</t>
    <phoneticPr fontId="1" type="noConversion"/>
  </si>
  <si>
    <t xml:space="preserve"> (1) 수요에 미치는 영향</t>
    <phoneticPr fontId="1" type="noConversion"/>
  </si>
  <si>
    <t xml:space="preserve"> (2) 공급에 미치는 영향</t>
    <phoneticPr fontId="1" type="noConversion"/>
  </si>
  <si>
    <t>III. (물음2) 수익률</t>
    <phoneticPr fontId="1" type="noConversion"/>
  </si>
  <si>
    <t>1. 기대수익률</t>
    <phoneticPr fontId="1" type="noConversion"/>
  </si>
  <si>
    <t>2. 요구수익률</t>
    <phoneticPr fontId="1" type="noConversion"/>
  </si>
  <si>
    <t>3. 실현수익률</t>
    <phoneticPr fontId="1" type="noConversion"/>
  </si>
  <si>
    <t>4. 3가지의 관계</t>
    <phoneticPr fontId="1" type="noConversion"/>
  </si>
  <si>
    <t>1. 임대권과 임차권</t>
    <phoneticPr fontId="1" type="noConversion"/>
  </si>
  <si>
    <t>2. 임대권과 임차권의 합이 소유권 가치와 일치않는이유</t>
    <phoneticPr fontId="1" type="noConversion"/>
  </si>
  <si>
    <t xml:space="preserve"> 1) 환원이율</t>
    <phoneticPr fontId="1" type="noConversion"/>
  </si>
  <si>
    <t xml:space="preserve"> 2) 예측변동의 원칙</t>
    <phoneticPr fontId="1" type="noConversion"/>
  </si>
  <si>
    <t xml:space="preserve"> 3) 기말복귀가액</t>
    <phoneticPr fontId="1" type="noConversion"/>
  </si>
  <si>
    <t>II. (물음1) 권리금의 개념, 권리금 종류 3가지</t>
  </si>
  <si>
    <t>1. 권리금의 개념</t>
  </si>
  <si>
    <t>2. 권리금의 종류</t>
  </si>
  <si>
    <t xml:space="preserve"> (1) 시설권리금</t>
  </si>
  <si>
    <t xml:space="preserve"> (2) 지역권리금</t>
  </si>
  <si>
    <t xml:space="preserve"> (3) 영업권리금</t>
  </si>
  <si>
    <t>III. (물음2) 기준가치</t>
  </si>
  <si>
    <t>1. 기준가치 및 원칙 - 시장가치, 시장가치 원칙</t>
  </si>
  <si>
    <t>2. 권리금의 기준가치 - 시장가치</t>
  </si>
  <si>
    <t>3. 기준가치의 근거</t>
  </si>
  <si>
    <t xml:space="preserve"> (1) 시장가치의 성격 측면 - 교환가치, 객관적가치</t>
  </si>
  <si>
    <t xml:space="preserve"> (2) 시장가치의 개념요소 측면 - 통상적,가장높다고인정되는금액</t>
  </si>
  <si>
    <t>IV. (물음3) 권리금의 가치발생요인</t>
  </si>
  <si>
    <t>1. 가치발생요인</t>
  </si>
  <si>
    <t>2. 권리금의 가치발생요인</t>
  </si>
  <si>
    <t xml:space="preserve"> (1) 효용</t>
  </si>
  <si>
    <t xml:space="preserve"> (2) 상대적 희소성</t>
  </si>
  <si>
    <t xml:space="preserve"> (3) 유효수요</t>
  </si>
  <si>
    <t>V. (물음4) 권리금 감정평가 시 문제점</t>
  </si>
  <si>
    <t>1. 대상물건의 확정 시 - 유형재산 포함항목</t>
  </si>
  <si>
    <t>2. 가치형성요인 - 행정적 요인, 법률적 요인</t>
  </si>
  <si>
    <t xml:space="preserve">3. 감정평가방법 적용 시 </t>
  </si>
  <si>
    <t xml:space="preserve"> (1) 유형재산 평가 시 - 포함항목</t>
  </si>
  <si>
    <t xml:space="preserve"> (2) 무형재산 평가 시 - 수익환원법(순수익예측)</t>
  </si>
  <si>
    <t>4. 시산가액 조정 및 결정 시 - 주된방법 적용</t>
  </si>
  <si>
    <t>1. 특허권</t>
  </si>
  <si>
    <t>2. 수익환원법 적용 시 유의사항</t>
  </si>
  <si>
    <t xml:space="preserve"> (1) 초과수익력 (2) 환원이율</t>
  </si>
  <si>
    <t xml:space="preserve">3. 수익환원법 장단점 </t>
  </si>
  <si>
    <t xml:space="preserve"> (1) 장점 - 장래 기대이익의 현가, 수익성 적합</t>
  </si>
  <si>
    <t xml:space="preserve"> (2) 단점 - 순수익 예측 어려움, 특허권만의 순수익 어려움</t>
  </si>
  <si>
    <t>III. (물음2) 특허권에 대한 시산가액 조정</t>
  </si>
  <si>
    <t>1. 시산가액 조정</t>
  </si>
  <si>
    <t>2. 시산가액 조정의 방법 가종최통 - 최적정</t>
  </si>
  <si>
    <t>3. 시산가액 조정 시 유의사항</t>
  </si>
  <si>
    <t xml:space="preserve"> (1) 목적 (2) 성격 (3) 시장상황 (4) 수집자료 신뢰성</t>
  </si>
  <si>
    <t>IV. (물음3) 특허권과 영업권 비교</t>
  </si>
  <si>
    <t xml:space="preserve"> (1) 식별가능성</t>
  </si>
  <si>
    <t xml:space="preserve"> (2) 통제가능성</t>
  </si>
  <si>
    <t xml:space="preserve"> (3) 초과수익력</t>
  </si>
  <si>
    <t xml:space="preserve"> (1) 법적 보호</t>
  </si>
  <si>
    <t xml:space="preserve"> (2) 기간</t>
  </si>
  <si>
    <t>II. (물음1) 가치,가격,원가 관련성</t>
  </si>
  <si>
    <t>1. 가치,가격,원가</t>
  </si>
  <si>
    <t>2. 감정평가 3방식</t>
  </si>
  <si>
    <t>3. 관련성</t>
  </si>
  <si>
    <t xml:space="preserve"> (1) 가치와 수익방식</t>
  </si>
  <si>
    <t xml:space="preserve"> (2) 가격과 비교방식</t>
  </si>
  <si>
    <t xml:space="preserve"> (3) 원가와 원가방식</t>
  </si>
  <si>
    <t>III. (물음2) 가치,가격, 가액의 차이점</t>
  </si>
  <si>
    <t>1. 가치와 가격</t>
  </si>
  <si>
    <t xml:space="preserve"> (1) 과거의 값, 현재의 값</t>
  </si>
  <si>
    <t xml:space="preserve"> (2) 가치와 가격의 오차</t>
  </si>
  <si>
    <t>2. 가격과 가액</t>
  </si>
  <si>
    <t xml:space="preserve"> (1) 가격 - 과거의 값, 가액 - 현재의 값</t>
  </si>
  <si>
    <t>3. 가액과 가치</t>
  </si>
  <si>
    <t xml:space="preserve"> (1) 가액 - 교환가치, 가치 - 교환가치, 사용가치 </t>
  </si>
  <si>
    <t>1. 대상물건의 확정과 확인</t>
  </si>
  <si>
    <t>2. 양자의 관계</t>
  </si>
  <si>
    <t xml:space="preserve"> (1) 절차상 선후관계</t>
  </si>
  <si>
    <t xml:space="preserve"> (2) 검증 관계</t>
  </si>
  <si>
    <t xml:space="preserve"> (3) 확정과 확인이 다른 경우</t>
  </si>
  <si>
    <t xml:space="preserve"> (4) 확정과 확인이 같은 경우</t>
  </si>
  <si>
    <t>II. (물음1) 개념, 권리금 종류 3가치</t>
    <phoneticPr fontId="1" type="noConversion"/>
  </si>
  <si>
    <t>1. 권리금의 개념</t>
    <phoneticPr fontId="1" type="noConversion"/>
  </si>
  <si>
    <t>2. 권리금의 종류</t>
    <phoneticPr fontId="1" type="noConversion"/>
  </si>
  <si>
    <t xml:space="preserve"> (1) 영업권리금</t>
    <phoneticPr fontId="1" type="noConversion"/>
  </si>
  <si>
    <t xml:space="preserve"> (2) 시설권리금</t>
    <phoneticPr fontId="1" type="noConversion"/>
  </si>
  <si>
    <t xml:space="preserve"> (3) 지역권리금</t>
    <phoneticPr fontId="1" type="noConversion"/>
  </si>
  <si>
    <t>III. (물음2) 권리금 감정평가 시 기준가치</t>
    <phoneticPr fontId="1" type="noConversion"/>
  </si>
  <si>
    <t>1. 기준가치 및 감정평가 원칙</t>
    <phoneticPr fontId="1" type="noConversion"/>
  </si>
  <si>
    <t>2. 시장가치의 개념</t>
    <phoneticPr fontId="1" type="noConversion"/>
  </si>
  <si>
    <t>3. 권리금의 감정평가 시 기준가치</t>
    <phoneticPr fontId="1" type="noConversion"/>
  </si>
  <si>
    <t xml:space="preserve"> (1) 기준가치 결정</t>
    <phoneticPr fontId="1" type="noConversion"/>
  </si>
  <si>
    <t>IV. (물음3) 권리금의 가치발생요인</t>
    <phoneticPr fontId="1" type="noConversion"/>
  </si>
  <si>
    <t>1. 가치발생요인</t>
    <phoneticPr fontId="1" type="noConversion"/>
  </si>
  <si>
    <t>2. 권리금에서의 가치발생요인</t>
    <phoneticPr fontId="1" type="noConversion"/>
  </si>
  <si>
    <t xml:space="preserve"> (1) 효용</t>
    <phoneticPr fontId="1" type="noConversion"/>
  </si>
  <si>
    <t xml:space="preserve"> (2) 상대적 희소성</t>
    <phoneticPr fontId="1" type="noConversion"/>
  </si>
  <si>
    <t xml:space="preserve"> (3) 유효수요</t>
    <phoneticPr fontId="1" type="noConversion"/>
  </si>
  <si>
    <t>V. (물음4) 권리금 감정평가시 문제점</t>
    <phoneticPr fontId="1" type="noConversion"/>
  </si>
  <si>
    <t>1. 자료와 관련한 문제점</t>
    <phoneticPr fontId="1" type="noConversion"/>
  </si>
  <si>
    <t xml:space="preserve"> (1) 객관적 자료 구득의 어려움</t>
    <phoneticPr fontId="1" type="noConversion"/>
  </si>
  <si>
    <t xml:space="preserve"> (2) 지역권리금 산정을 위한 자료수집</t>
    <phoneticPr fontId="1" type="noConversion"/>
  </si>
  <si>
    <t>2. 분석과 관련한 문제점</t>
    <phoneticPr fontId="1" type="noConversion"/>
  </si>
  <si>
    <t xml:space="preserve"> (1) 무형재산 산정 시 문제점</t>
    <phoneticPr fontId="1" type="noConversion"/>
  </si>
  <si>
    <t xml:space="preserve"> (2) 유형재산 산정 시 문제점</t>
    <phoneticPr fontId="1" type="noConversion"/>
  </si>
  <si>
    <t>II. (물음1) 특허권, 수익환원법 적용 시 유의사항 및 장단점</t>
    <phoneticPr fontId="1" type="noConversion"/>
  </si>
  <si>
    <t>2. 수익환원법 적용시 장단점</t>
    <phoneticPr fontId="1" type="noConversion"/>
  </si>
  <si>
    <t xml:space="preserve"> (1) 특허권에 의한 증가된 현금흐름을 현가합할 경우</t>
    <phoneticPr fontId="1" type="noConversion"/>
  </si>
  <si>
    <t xml:space="preserve"> (2) 매출액 영업이익에서 기술기여도를 곱하여 산정</t>
    <phoneticPr fontId="1" type="noConversion"/>
  </si>
  <si>
    <t>III. (물음2) 특허권 시산가액 조정</t>
    <phoneticPr fontId="1" type="noConversion"/>
  </si>
  <si>
    <t>1. 시산가액의 조정 &lt;감칙 12조 2항&gt;</t>
    <phoneticPr fontId="1" type="noConversion"/>
  </si>
  <si>
    <t xml:space="preserve"> (1) 평가목적 고려하여 조정</t>
    <phoneticPr fontId="1" type="noConversion"/>
  </si>
  <si>
    <t xml:space="preserve"> (2) 시장상황 고려</t>
    <phoneticPr fontId="1" type="noConversion"/>
  </si>
  <si>
    <t xml:space="preserve"> (3) 대상물건의 성격, 자료의 신뢰성 고려</t>
    <phoneticPr fontId="1" type="noConversion"/>
  </si>
  <si>
    <t>1. 영업권</t>
    <phoneticPr fontId="1" type="noConversion"/>
  </si>
  <si>
    <t>2. 특허권과 영업권의 공통점</t>
    <phoneticPr fontId="1" type="noConversion"/>
  </si>
  <si>
    <t>3. 특허권과 영업권 차이점</t>
    <phoneticPr fontId="1" type="noConversion"/>
  </si>
  <si>
    <t xml:space="preserve"> (1) 법적 인정여부</t>
    <phoneticPr fontId="1" type="noConversion"/>
  </si>
  <si>
    <t xml:space="preserve"> (2) 수익발생의 원천</t>
    <phoneticPr fontId="1" type="noConversion"/>
  </si>
  <si>
    <t>II. (물음1) 가치, 가격,원가와 3방식의 관련성</t>
    <phoneticPr fontId="1" type="noConversion"/>
  </si>
  <si>
    <t>1. 가치, 가격, 원가의 개념</t>
    <phoneticPr fontId="1" type="noConversion"/>
  </si>
  <si>
    <t>2. 3방식과의 관련성</t>
    <phoneticPr fontId="1" type="noConversion"/>
  </si>
  <si>
    <t xml:space="preserve"> (1) 원가와 3방식 (2) 가격과 3방식 (3) 수익과 3방식</t>
    <phoneticPr fontId="1" type="noConversion"/>
  </si>
  <si>
    <t>III. (물음2) 가치, 가격 및 가액의 차이점</t>
    <phoneticPr fontId="1" type="noConversion"/>
  </si>
  <si>
    <t>1. 가액</t>
    <phoneticPr fontId="1" type="noConversion"/>
  </si>
  <si>
    <t>2. 가치, 가격 및 가액의 차이</t>
    <phoneticPr fontId="1" type="noConversion"/>
  </si>
  <si>
    <t xml:space="preserve"> (1) 가치와 가격의 차이</t>
    <phoneticPr fontId="1" type="noConversion"/>
  </si>
  <si>
    <t xml:space="preserve"> (2) 가격과 가액의 차이</t>
    <phoneticPr fontId="1" type="noConversion"/>
  </si>
  <si>
    <t>II. 확인과 확정의 개념</t>
    <phoneticPr fontId="1" type="noConversion"/>
  </si>
  <si>
    <t>1. 확정</t>
    <phoneticPr fontId="1" type="noConversion"/>
  </si>
  <si>
    <t>2. 확인</t>
    <phoneticPr fontId="1" type="noConversion"/>
  </si>
  <si>
    <t>III. 양자의 관계</t>
    <phoneticPr fontId="1" type="noConversion"/>
  </si>
  <si>
    <t>1. 절차상 선후관계</t>
    <phoneticPr fontId="1" type="noConversion"/>
  </si>
  <si>
    <t>2. 검증관계</t>
    <phoneticPr fontId="1" type="noConversion"/>
  </si>
  <si>
    <r>
      <t xml:space="preserve"> (2) 결정사유 </t>
    </r>
    <r>
      <rPr>
        <b/>
        <sz val="11"/>
        <color rgb="FFFF0000"/>
        <rFont val="맑은 고딕"/>
        <family val="3"/>
        <charset val="129"/>
        <scheme val="minor"/>
      </rPr>
      <t>* 이부분 배점 강조 "목차화" 필요</t>
    </r>
    <phoneticPr fontId="1" type="noConversion"/>
  </si>
  <si>
    <r>
      <t xml:space="preserve"> (2) 상대적 희소성 </t>
    </r>
    <r>
      <rPr>
        <b/>
        <sz val="11"/>
        <color rgb="FFFF0000"/>
        <rFont val="맑은 고딕"/>
        <family val="3"/>
        <charset val="129"/>
        <scheme val="minor"/>
      </rPr>
      <t>EX) 한정된 상권/ 배후지 등의 관계</t>
    </r>
    <phoneticPr fontId="1" type="noConversion"/>
  </si>
  <si>
    <r>
      <t xml:space="preserve"> (3) 유효수요 </t>
    </r>
    <r>
      <rPr>
        <b/>
        <sz val="11"/>
        <color rgb="FFFF0000"/>
        <rFont val="맑은 고딕"/>
        <family val="3"/>
        <charset val="129"/>
        <scheme val="minor"/>
      </rPr>
      <t>+ 왜 권리금에 대한 지불의사가 있는지</t>
    </r>
    <phoneticPr fontId="1" type="noConversion"/>
  </si>
  <si>
    <r>
      <t xml:space="preserve">1. 특허권 의의 및 감정평가방법 </t>
    </r>
    <r>
      <rPr>
        <b/>
        <sz val="11"/>
        <color rgb="FFFF0000"/>
        <rFont val="맑은 고딕"/>
        <family val="3"/>
        <charset val="129"/>
        <scheme val="minor"/>
      </rPr>
      <t>: 평가방법 생략 可</t>
    </r>
    <phoneticPr fontId="1" type="noConversion"/>
  </si>
  <si>
    <r>
      <t xml:space="preserve">  1) 유의사항 </t>
    </r>
    <r>
      <rPr>
        <b/>
        <sz val="11"/>
        <color rgb="FFFF0000"/>
        <rFont val="맑은 고딕"/>
        <family val="3"/>
        <charset val="129"/>
        <scheme val="minor"/>
      </rPr>
      <t>- 전제조건과 연관(임대사업배제)</t>
    </r>
    <r>
      <rPr>
        <sz val="11"/>
        <color theme="1"/>
        <rFont val="맑은 고딕"/>
        <family val="2"/>
        <charset val="129"/>
        <scheme val="minor"/>
      </rPr>
      <t xml:space="preserve"> 2) 장단점</t>
    </r>
    <phoneticPr fontId="1" type="noConversion"/>
  </si>
  <si>
    <r>
      <t xml:space="preserve">  1) 유의사항 2) 장단점 </t>
    </r>
    <r>
      <rPr>
        <b/>
        <sz val="11"/>
        <color rgb="FFFF0000"/>
        <rFont val="맑은 고딕"/>
        <family val="3"/>
        <charset val="129"/>
        <scheme val="minor"/>
      </rPr>
      <t>- 일반론이라서 전제조건 반영</t>
    </r>
    <phoneticPr fontId="1" type="noConversion"/>
  </si>
  <si>
    <r>
      <t xml:space="preserve">2. 특허권에서의 시산가액 조정 </t>
    </r>
    <r>
      <rPr>
        <b/>
        <sz val="11"/>
        <color rgb="FFFF0000"/>
        <rFont val="맑은 고딕"/>
        <family val="3"/>
        <charset val="129"/>
        <scheme val="minor"/>
      </rPr>
      <t>→조정기준,방법→하나의 SET</t>
    </r>
    <phoneticPr fontId="1" type="noConversion"/>
  </si>
  <si>
    <r>
      <t xml:space="preserve">  </t>
    </r>
    <r>
      <rPr>
        <b/>
        <sz val="11"/>
        <color rgb="FFFF0000"/>
        <rFont val="맑은 고딕"/>
        <family val="3"/>
        <charset val="129"/>
        <scheme val="minor"/>
      </rPr>
      <t>+ 특별한 사유가 없으면 주된 방법에 가중치 부여</t>
    </r>
    <phoneticPr fontId="1" type="noConversion"/>
  </si>
  <si>
    <r>
      <t xml:space="preserve"> (1) 무형자산 </t>
    </r>
    <r>
      <rPr>
        <b/>
        <sz val="11"/>
        <color rgb="FFFF0000"/>
        <rFont val="맑은 고딕"/>
        <family val="3"/>
        <charset val="129"/>
        <scheme val="minor"/>
      </rPr>
      <t>* 조건</t>
    </r>
    <phoneticPr fontId="1" type="noConversion"/>
  </si>
  <si>
    <r>
      <t xml:space="preserve"> (2) 배타적 영리기회, 이전가능성 </t>
    </r>
    <r>
      <rPr>
        <b/>
        <sz val="11"/>
        <color rgb="FFFF0000"/>
        <rFont val="맑은 고딕"/>
        <family val="3"/>
        <charset val="129"/>
        <scheme val="minor"/>
      </rPr>
      <t>+영업권은 별도로 이전불가</t>
    </r>
    <phoneticPr fontId="1" type="noConversion"/>
  </si>
  <si>
    <t xml:space="preserve"> + 수익과 3방식 : 즉, 가치의 개념과 관계된다는 점</t>
    <phoneticPr fontId="1" type="noConversion"/>
  </si>
  <si>
    <r>
      <t xml:space="preserve"> (3) 가액과 가치의 차이 </t>
    </r>
    <r>
      <rPr>
        <b/>
        <sz val="11"/>
        <color rgb="FFFF0000"/>
        <rFont val="맑은 고딕"/>
        <family val="3"/>
        <charset val="129"/>
        <scheme val="minor"/>
      </rPr>
      <t>+ 가액도 구간 可</t>
    </r>
    <phoneticPr fontId="1" type="noConversion"/>
  </si>
  <si>
    <r>
      <t xml:space="preserve">3. 절차상 동일한 관계 </t>
    </r>
    <r>
      <rPr>
        <b/>
        <sz val="11"/>
        <color rgb="FFFF0000"/>
        <rFont val="맑은 고딕"/>
        <family val="3"/>
        <charset val="129"/>
        <scheme val="minor"/>
      </rPr>
      <t>→ 너무 일반론적, 득점 도움 ×</t>
    </r>
    <phoneticPr fontId="1" type="noConversion"/>
  </si>
  <si>
    <t>1. 권리금 의의</t>
    <phoneticPr fontId="1" type="noConversion"/>
  </si>
  <si>
    <t xml:space="preserve"> (1) 시설권리금</t>
    <phoneticPr fontId="1" type="noConversion"/>
  </si>
  <si>
    <t xml:space="preserve"> (2) 지역권리금</t>
    <phoneticPr fontId="1" type="noConversion"/>
  </si>
  <si>
    <t xml:space="preserve"> (3) 영업권리금</t>
    <phoneticPr fontId="1" type="noConversion"/>
  </si>
  <si>
    <t>2. 시장가치와 시장가치 외의 가치의 의의</t>
    <phoneticPr fontId="1" type="noConversion"/>
  </si>
  <si>
    <t>3. 시장가치의 개념요소 중 '정통한 당사자'의 의미</t>
    <phoneticPr fontId="1" type="noConversion"/>
  </si>
  <si>
    <t>4. 권리금 감정평가 시 기준가치</t>
    <phoneticPr fontId="1" type="noConversion"/>
  </si>
  <si>
    <t>1. 가치발생요인의 의의</t>
    <phoneticPr fontId="1" type="noConversion"/>
  </si>
  <si>
    <t>2. 권리금의 가치발생요인</t>
    <phoneticPr fontId="1" type="noConversion"/>
  </si>
  <si>
    <t>1. 지역권리금의 임차인의 귀속 문제</t>
    <phoneticPr fontId="1" type="noConversion"/>
  </si>
  <si>
    <t>2. 무형재산 중 지역권리금과 영업권리금 구분평가</t>
    <phoneticPr fontId="1" type="noConversion"/>
  </si>
  <si>
    <t>3. 수익환원법에 따라 평가할 경우 위치상 이점 반영</t>
    <phoneticPr fontId="1" type="noConversion"/>
  </si>
  <si>
    <t>4. 권리금 존속기간 산정 시 상가임대차보호법 10년 적용 가능성</t>
    <phoneticPr fontId="1" type="noConversion"/>
  </si>
  <si>
    <t>5. 권리금 감정평가 시 거래사례의 수집</t>
    <phoneticPr fontId="1" type="noConversion"/>
  </si>
  <si>
    <t xml:space="preserve">II. (물음1) </t>
    <phoneticPr fontId="1" type="noConversion"/>
  </si>
  <si>
    <t>1. 수익방식 적용 시 유의사항</t>
    <phoneticPr fontId="1" type="noConversion"/>
  </si>
  <si>
    <t xml:space="preserve"> 1) 현금흐름 2) 자본환원율</t>
    <phoneticPr fontId="1" type="noConversion"/>
  </si>
  <si>
    <t>2. 수익환원법 적용 시 장단점 1)장 2) 단</t>
    <phoneticPr fontId="1" type="noConversion"/>
  </si>
  <si>
    <t>1. 시산가액 조정의 의의 및 기준</t>
    <phoneticPr fontId="1" type="noConversion"/>
  </si>
  <si>
    <t xml:space="preserve"> 1) 시산가액 조정의 의의</t>
    <phoneticPr fontId="1" type="noConversion"/>
  </si>
  <si>
    <t xml:space="preserve"> 2) 시산가액 조정의 기준</t>
    <phoneticPr fontId="1" type="noConversion"/>
  </si>
  <si>
    <t xml:space="preserve"> 3) 가중치 부여</t>
    <phoneticPr fontId="1" type="noConversion"/>
  </si>
  <si>
    <t>2. 대상물건의 시산가액 조정</t>
    <phoneticPr fontId="1" type="noConversion"/>
  </si>
  <si>
    <t>1. 영업권의 의의</t>
    <phoneticPr fontId="1" type="noConversion"/>
  </si>
  <si>
    <t xml:space="preserve"> 1) 무형자산</t>
    <phoneticPr fontId="1" type="noConversion"/>
  </si>
  <si>
    <t xml:space="preserve"> 2) 수익환원법 적용</t>
    <phoneticPr fontId="1" type="noConversion"/>
  </si>
  <si>
    <t xml:space="preserve"> 3) 영업관련 기업가치</t>
    <phoneticPr fontId="1" type="noConversion"/>
  </si>
  <si>
    <t xml:space="preserve"> 1) 초과수익력 차이</t>
    <phoneticPr fontId="1" type="noConversion"/>
  </si>
  <si>
    <t xml:space="preserve"> 2) 식별가능성</t>
    <phoneticPr fontId="1" type="noConversion"/>
  </si>
  <si>
    <t xml:space="preserve"> 3) 법적 보호 여부</t>
    <phoneticPr fontId="1" type="noConversion"/>
  </si>
  <si>
    <t>1. 가치, 가격, 원가의 의의</t>
    <phoneticPr fontId="1" type="noConversion"/>
  </si>
  <si>
    <t>2. 가치, 가격, 원가와 감정평가 3방식과의 관련성</t>
    <phoneticPr fontId="1" type="noConversion"/>
  </si>
  <si>
    <t xml:space="preserve"> 1) 가치 수익 2) 가격 거사비 3) 원가 원가법</t>
    <phoneticPr fontId="1" type="noConversion"/>
  </si>
  <si>
    <t>1. 가액의 개념</t>
    <phoneticPr fontId="1" type="noConversion"/>
  </si>
  <si>
    <t>2. 가치와 가격 및 가액의 차이점</t>
    <phoneticPr fontId="1" type="noConversion"/>
  </si>
  <si>
    <t xml:space="preserve"> 1) 가치와 가격의 차이점</t>
    <phoneticPr fontId="1" type="noConversion"/>
  </si>
  <si>
    <t xml:space="preserve"> 2) 가치와 가액의 차이점</t>
    <phoneticPr fontId="1" type="noConversion"/>
  </si>
  <si>
    <t xml:space="preserve"> 3) 가격과 가액의 차이점</t>
    <phoneticPr fontId="1" type="noConversion"/>
  </si>
  <si>
    <t>II. 확정과 확인의 의의</t>
    <phoneticPr fontId="1" type="noConversion"/>
  </si>
  <si>
    <t>III.확정과 확인의 관계</t>
    <phoneticPr fontId="1" type="noConversion"/>
  </si>
  <si>
    <t>1. 개념적 측면</t>
    <phoneticPr fontId="1" type="noConversion"/>
  </si>
  <si>
    <t>2. 절차적 측면</t>
    <phoneticPr fontId="1" type="noConversion"/>
  </si>
  <si>
    <t>3. 확정과 확인의 불일치 시 처리방법</t>
    <phoneticPr fontId="1" type="noConversion"/>
  </si>
  <si>
    <t>&lt;문제1&gt; [14분 49초]</t>
    <phoneticPr fontId="1" type="noConversion"/>
  </si>
  <si>
    <t>1. 가치다원론</t>
  </si>
  <si>
    <t>2. 투자가치</t>
  </si>
  <si>
    <t>3. 격차가 발생할 수 있는 이유</t>
  </si>
  <si>
    <t xml:space="preserve"> (1) 평가목적에 따른 차이</t>
  </si>
  <si>
    <t xml:space="preserve"> (2) 시장가치 VS 투자가치</t>
  </si>
  <si>
    <t xml:space="preserve"> (3) 객관적 가치 VS 주관적 가치</t>
  </si>
  <si>
    <t>III. (물음2) 조건부 평가 가능여부</t>
  </si>
  <si>
    <t>1. 조건부평가</t>
  </si>
  <si>
    <t>2. 조건부평가 가능 여부</t>
  </si>
  <si>
    <t xml:space="preserve">3. 가능 사유 </t>
  </si>
  <si>
    <t xml:space="preserve"> (1) 합법성 - 허가량 증가</t>
  </si>
  <si>
    <t xml:space="preserve"> (2) 합리성 - 원자재 가격 하락으로 비용 감소</t>
  </si>
  <si>
    <t xml:space="preserve"> (3) 실현가능성 - 수요 증가, 비용 감소</t>
  </si>
  <si>
    <t>1. DCF법 - NOI,BTCF,ATCF</t>
  </si>
  <si>
    <t>2. 감정평가방법</t>
  </si>
  <si>
    <t>(1) 보유기간 설정</t>
  </si>
  <si>
    <t>(2) 현금흐름 추정</t>
  </si>
  <si>
    <t>(3) 할인율 산정</t>
  </si>
  <si>
    <t>(4) 기말복귀가액 산정</t>
  </si>
  <si>
    <t>(5) 평가액 결정</t>
  </si>
  <si>
    <t>II. (물음1) 차이점 비교</t>
  </si>
  <si>
    <t>1. 개념</t>
  </si>
  <si>
    <t xml:space="preserve"> ① 무상양수양도 ②국공유지 처분</t>
  </si>
  <si>
    <t xml:space="preserve"> (1) 처분대상 - 정기기반시설 VS 잔여시설</t>
  </si>
  <si>
    <t xml:space="preserve"> (2) 처분의 상대방 -  사업시행자 VS 점유자(사업시행자)</t>
  </si>
  <si>
    <t>III. (물음2) 종전,종후자산 감정평가의 관계</t>
  </si>
  <si>
    <t>1. 종전, 종후자산의 개념</t>
  </si>
  <si>
    <t>2. 감정평가의 관계</t>
  </si>
  <si>
    <t>(1) 조합원 간 권리관계</t>
  </si>
  <si>
    <t>(2) 비례율 산정</t>
  </si>
  <si>
    <t>(3) 현황, 조건부</t>
  </si>
  <si>
    <t>(4) 평가방법</t>
  </si>
  <si>
    <t>IV. (물음3) 감정평가 기준 차이점</t>
  </si>
  <si>
    <t>1. 재개발사업, 재건축사업</t>
  </si>
  <si>
    <t>2. 현금청산 시 감정평가 기준의 차이점</t>
  </si>
  <si>
    <t>(1) 적용 법령 - 토지보상법63,65, 도시정비법73</t>
  </si>
  <si>
    <t>(2) 기준시점</t>
  </si>
  <si>
    <t>(3) 개발이익 반영여부</t>
  </si>
  <si>
    <t>(4) 공법상 제한</t>
  </si>
  <si>
    <t>II. (물음1) 가치하락이유</t>
  </si>
  <si>
    <t>1. 부동산평가원리</t>
  </si>
  <si>
    <t>2. 가치하락이유</t>
  </si>
  <si>
    <t xml:space="preserve"> (1) 토대가 되는 원칙</t>
  </si>
  <si>
    <t xml:space="preserve"> (2) 내부측면의 원칙</t>
  </si>
  <si>
    <t xml:space="preserve"> (3) 외부측면의 원칙</t>
  </si>
  <si>
    <t xml:space="preserve"> (4) 최유효이용의 원칙</t>
  </si>
  <si>
    <t>III. (물음2) 가치하락분 평가방법</t>
  </si>
  <si>
    <t>1. 감정평가 실무기준상 방법</t>
  </si>
  <si>
    <t>가치하락 전 후 및 정화비용 고려</t>
  </si>
  <si>
    <t>2. 3방식에 의한 평가방법</t>
  </si>
  <si>
    <t xml:space="preserve"> (1) 거 (2) 수 (3) 원</t>
  </si>
  <si>
    <t>1. 규모가 과대한 토지</t>
  </si>
  <si>
    <t>(1) 가격제원칙 산정 시 유의사항</t>
  </si>
  <si>
    <t>(2) 지역분석, 개별분석 시 유의사항</t>
  </si>
  <si>
    <t>(3) 최유효이용 판정 시 유의사항</t>
  </si>
  <si>
    <t>(4) 평가방법 적용 시 유의사항</t>
  </si>
  <si>
    <t>(5) 시산가액 조정 및 결정 시 유의사항</t>
  </si>
  <si>
    <t xml:space="preserve"> (3) 감정평가 시기 - 통상 선후관계(사업시행계획인가 이전, 이후)</t>
    <phoneticPr fontId="1" type="noConversion"/>
  </si>
  <si>
    <r>
      <t xml:space="preserve"> (1) 기준가치 차이 </t>
    </r>
    <r>
      <rPr>
        <b/>
        <sz val="11"/>
        <color rgb="FFFF0000"/>
        <rFont val="맑은 고딕"/>
        <family val="3"/>
        <charset val="129"/>
        <scheme val="minor"/>
      </rPr>
      <t>→그래서 투자가치는 어떤점이 차이</t>
    </r>
    <phoneticPr fontId="1" type="noConversion"/>
  </si>
  <si>
    <r>
      <t xml:space="preserve"> (3) 교환가치와 사용가치 차이 </t>
    </r>
    <r>
      <rPr>
        <b/>
        <sz val="11"/>
        <color rgb="FFFF0000"/>
        <rFont val="맑은 고딕"/>
        <family val="3"/>
        <charset val="129"/>
        <scheme val="minor"/>
      </rPr>
      <t>*조건, 유형</t>
    </r>
    <phoneticPr fontId="1" type="noConversion"/>
  </si>
  <si>
    <r>
      <t xml:space="preserve"> (1) 현황기준평가원칙 </t>
    </r>
    <r>
      <rPr>
        <b/>
        <sz val="11"/>
        <color rgb="FFFF0000"/>
        <rFont val="맑은 고딕"/>
        <family val="3"/>
        <charset val="129"/>
        <scheme val="minor"/>
      </rPr>
      <t>→조건부평가의 개념은 무엇인지</t>
    </r>
    <phoneticPr fontId="1" type="noConversion"/>
  </si>
  <si>
    <r>
      <t xml:space="preserve"> (3) 조건부평가의 요건 </t>
    </r>
    <r>
      <rPr>
        <b/>
        <sz val="11"/>
        <color rgb="FFFF0000"/>
        <rFont val="맑은 고딕"/>
        <family val="3"/>
        <charset val="129"/>
        <scheme val="minor"/>
      </rPr>
      <t>*&lt;내용&gt; 표시사항</t>
    </r>
    <phoneticPr fontId="1" type="noConversion"/>
  </si>
  <si>
    <r>
      <t xml:space="preserve"> (2) 보유기간 및 할인율 결정</t>
    </r>
    <r>
      <rPr>
        <b/>
        <sz val="11"/>
        <color rgb="FFFF0000"/>
        <rFont val="맑은 고딕"/>
        <family val="3"/>
        <charset val="129"/>
        <scheme val="minor"/>
      </rPr>
      <t xml:space="preserve"> →보유기간 제일먼저 서술</t>
    </r>
    <phoneticPr fontId="1" type="noConversion"/>
  </si>
  <si>
    <r>
      <t xml:space="preserve"> (3) 기말복귀가치 </t>
    </r>
    <r>
      <rPr>
        <b/>
        <sz val="11"/>
        <color rgb="FFFF0000"/>
        <rFont val="맑은 고딕"/>
        <family val="3"/>
        <charset val="129"/>
        <scheme val="minor"/>
      </rPr>
      <t>→ 외부VS 내부추계법</t>
    </r>
    <phoneticPr fontId="1" type="noConversion"/>
  </si>
  <si>
    <r>
      <t xml:space="preserve">3. 감정평가의 시기 차이점 </t>
    </r>
    <r>
      <rPr>
        <b/>
        <sz val="11"/>
        <color rgb="FFFF0000"/>
        <rFont val="맑은 고딕"/>
        <family val="3"/>
        <charset val="129"/>
        <scheme val="minor"/>
      </rPr>
      <t>*구체적으로 인가 이후, 관리처분 이전</t>
    </r>
    <phoneticPr fontId="1" type="noConversion"/>
  </si>
  <si>
    <t>+좀 더 나아가 "현황","조건부" 혹은 구체적으로 종전자산은 토지+적법건축물</t>
    <phoneticPr fontId="1" type="noConversion"/>
  </si>
  <si>
    <t xml:space="preserve">2. 가치가 하락하는 이유 </t>
    <phoneticPr fontId="1" type="noConversion"/>
  </si>
  <si>
    <r>
      <t xml:space="preserve"> (1) 토대가 되는 가격제원칙에 근거</t>
    </r>
    <r>
      <rPr>
        <b/>
        <sz val="11"/>
        <color rgb="FFFF0000"/>
        <rFont val="맑은 고딕"/>
        <family val="3"/>
        <charset val="129"/>
        <scheme val="minor"/>
      </rPr>
      <t xml:space="preserve"> *조건</t>
    </r>
    <phoneticPr fontId="1" type="noConversion"/>
  </si>
  <si>
    <r>
      <t xml:space="preserve"> (2) 내부측면의 원칙에 근거 </t>
    </r>
    <r>
      <rPr>
        <b/>
        <sz val="11"/>
        <color rgb="FFFF0000"/>
        <rFont val="맑은 고딕"/>
        <family val="3"/>
        <charset val="129"/>
        <scheme val="minor"/>
      </rPr>
      <t>*조건</t>
    </r>
    <phoneticPr fontId="1" type="noConversion"/>
  </si>
  <si>
    <r>
      <t xml:space="preserve">III. (물음2) 가치하락분 감정평가방법 </t>
    </r>
    <r>
      <rPr>
        <b/>
        <sz val="11"/>
        <color rgb="FFFF0000"/>
        <rFont val="맑은 고딕"/>
        <family val="3"/>
        <charset val="129"/>
        <scheme val="minor"/>
      </rPr>
      <t>*&lt;유형&gt;:감정평가"방법"만 서술</t>
    </r>
    <phoneticPr fontId="1" type="noConversion"/>
  </si>
  <si>
    <r>
      <t xml:space="preserve">3. 평가방법 적용 시 유의사항 </t>
    </r>
    <r>
      <rPr>
        <b/>
        <sz val="11"/>
        <color rgb="FFFF0000"/>
        <rFont val="맑은 고딕"/>
        <family val="3"/>
        <charset val="129"/>
        <scheme val="minor"/>
      </rPr>
      <t>: 각 방식의 "절차"서술필요 및 &lt;조건&gt;</t>
    </r>
    <phoneticPr fontId="1" type="noConversion"/>
  </si>
  <si>
    <r>
      <t xml:space="preserve">1. 가격제원칙 적용 시 유의사항 </t>
    </r>
    <r>
      <rPr>
        <b/>
        <sz val="11"/>
        <color rgb="FFFF0000"/>
        <rFont val="맑은 고딕"/>
        <family val="3"/>
        <charset val="129"/>
        <scheme val="minor"/>
      </rPr>
      <t>*조건</t>
    </r>
    <phoneticPr fontId="1" type="noConversion"/>
  </si>
  <si>
    <r>
      <t>2. 최유효이용 판정 시 유의사항</t>
    </r>
    <r>
      <rPr>
        <b/>
        <sz val="11"/>
        <color rgb="FFFF0000"/>
        <rFont val="맑은 고딕"/>
        <family val="3"/>
        <charset val="129"/>
        <scheme val="minor"/>
      </rPr>
      <t xml:space="preserve"> :감보율/분할비용 용어숙지</t>
    </r>
    <phoneticPr fontId="1" type="noConversion"/>
  </si>
  <si>
    <r>
      <t>3. 감정평가시 유의사항</t>
    </r>
    <r>
      <rPr>
        <b/>
        <sz val="11"/>
        <color rgb="FFFF0000"/>
        <rFont val="맑은 고딕"/>
        <family val="3"/>
        <charset val="129"/>
        <scheme val="minor"/>
      </rPr>
      <t xml:space="preserve"> *&lt;조건&gt;:목적어에 반영 - 광평수 증/감가요인</t>
    </r>
    <phoneticPr fontId="1" type="noConversion"/>
  </si>
  <si>
    <r>
      <t>1. 처분대상의 차이점</t>
    </r>
    <r>
      <rPr>
        <b/>
        <sz val="11"/>
        <color rgb="FFFF0000"/>
        <rFont val="맑은 고딕"/>
        <family val="3"/>
        <charset val="129"/>
        <scheme val="minor"/>
      </rPr>
      <t xml:space="preserve"> *내용, 특히 제외된 자산이라는 점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b/>
        <sz val="11"/>
        <color rgb="FF002060"/>
        <rFont val="맑은 고딕"/>
        <family val="3"/>
        <charset val="129"/>
        <scheme val="minor"/>
      </rPr>
      <t>+무상양도대상 이외의 정비시설</t>
    </r>
    <phoneticPr fontId="1" type="noConversion"/>
  </si>
  <si>
    <t xml:space="preserve">II. (물음1) 계속기업, 청산기업 </t>
    <phoneticPr fontId="1" type="noConversion"/>
  </si>
  <si>
    <t xml:space="preserve"> (1) 기본적 사항 확정 시</t>
    <phoneticPr fontId="1" type="noConversion"/>
  </si>
  <si>
    <t xml:space="preserve"> (3) 평가방법 적용 시</t>
    <phoneticPr fontId="1" type="noConversion"/>
  </si>
  <si>
    <t xml:space="preserve"> (4) 시산가액 조정 및 결정시</t>
    <phoneticPr fontId="1" type="noConversion"/>
  </si>
  <si>
    <t>III. (물음2) 기업가치 감정평가방법, 유의사항</t>
    <phoneticPr fontId="1" type="noConversion"/>
  </si>
  <si>
    <t>1. 적용할 수 있는 감정평가방법</t>
    <phoneticPr fontId="1" type="noConversion"/>
  </si>
  <si>
    <t xml:space="preserve"> (1) 수익환원법</t>
    <phoneticPr fontId="1" type="noConversion"/>
  </si>
  <si>
    <t>2. 평가방법 적용시 유의사항</t>
    <phoneticPr fontId="1" type="noConversion"/>
  </si>
  <si>
    <t xml:space="preserve"> (1) 수익환원법 적용 시</t>
    <phoneticPr fontId="1" type="noConversion"/>
  </si>
  <si>
    <t xml:space="preserve"> (2) 거래사례비교법 적용 시</t>
    <phoneticPr fontId="1" type="noConversion"/>
  </si>
  <si>
    <t xml:space="preserve"> (3) 원가법 적용 시</t>
    <phoneticPr fontId="1" type="noConversion"/>
  </si>
  <si>
    <t>IV. (물음3) 감가상각, 감가수정</t>
    <phoneticPr fontId="1" type="noConversion"/>
  </si>
  <si>
    <t xml:space="preserve"> (1) 감가대상의 원가</t>
    <phoneticPr fontId="1" type="noConversion"/>
  </si>
  <si>
    <t xml:space="preserve"> (2) 상각방법</t>
    <phoneticPr fontId="1" type="noConversion"/>
  </si>
  <si>
    <t xml:space="preserve"> (3) 경제적 감가여부</t>
    <phoneticPr fontId="1" type="noConversion"/>
  </si>
  <si>
    <t xml:space="preserve"> (4) 관찰감가여부</t>
    <phoneticPr fontId="1" type="noConversion"/>
  </si>
  <si>
    <t>II. (물음1) 일단지 판단기준</t>
    <phoneticPr fontId="1" type="noConversion"/>
  </si>
  <si>
    <t>2. 일단지의 판단요건</t>
    <phoneticPr fontId="1" type="noConversion"/>
  </si>
  <si>
    <t xml:space="preserve"> (2) 지목과의 관계</t>
    <phoneticPr fontId="1" type="noConversion"/>
  </si>
  <si>
    <t xml:space="preserve"> (4) 일시적 이용상황, 인정시점</t>
    <phoneticPr fontId="1" type="noConversion"/>
  </si>
  <si>
    <t>III. (물음2) 공제방식, 개발법</t>
    <phoneticPr fontId="1" type="noConversion"/>
  </si>
  <si>
    <t xml:space="preserve"> (1) 즉시착수 가능여부</t>
    <phoneticPr fontId="1" type="noConversion"/>
  </si>
  <si>
    <t xml:space="preserve"> (2) 위험률의 반영</t>
    <phoneticPr fontId="1" type="noConversion"/>
  </si>
  <si>
    <t xml:space="preserve"> (3) 현재가치화 </t>
    <phoneticPr fontId="1" type="noConversion"/>
  </si>
  <si>
    <t xml:space="preserve"> (4) 성숙도 고려</t>
    <phoneticPr fontId="1" type="noConversion"/>
  </si>
  <si>
    <t>II. (물음1) 헤도닉 가격모형</t>
    <phoneticPr fontId="1" type="noConversion"/>
  </si>
  <si>
    <t>1. 헤도닉 가격모형</t>
    <phoneticPr fontId="1" type="noConversion"/>
  </si>
  <si>
    <t>2. 가치형성요인의 특징</t>
    <phoneticPr fontId="1" type="noConversion"/>
  </si>
  <si>
    <t xml:space="preserve"> (1) 복잡성, 다양성</t>
    <phoneticPr fontId="1" type="noConversion"/>
  </si>
  <si>
    <t xml:space="preserve"> (2) 요인들의 변화</t>
    <phoneticPr fontId="1" type="noConversion"/>
  </si>
  <si>
    <t>3. 헤도닉가격모형에서 발생할 수 있는 문제점</t>
    <phoneticPr fontId="1" type="noConversion"/>
  </si>
  <si>
    <t xml:space="preserve"> (3) 가격발생요인과 상호작용 미반영</t>
    <phoneticPr fontId="1" type="noConversion"/>
  </si>
  <si>
    <t>III. (물음2) 지역지향성</t>
    <phoneticPr fontId="1" type="noConversion"/>
  </si>
  <si>
    <t>1. 일반요인의 지역지향성</t>
    <phoneticPr fontId="1" type="noConversion"/>
  </si>
  <si>
    <t>IV. (물음3) 개별요인</t>
    <phoneticPr fontId="1" type="noConversion"/>
  </si>
  <si>
    <t>1. 개별요인</t>
    <phoneticPr fontId="1" type="noConversion"/>
  </si>
  <si>
    <t>2. 개별요인 항목의 문제점</t>
    <phoneticPr fontId="1" type="noConversion"/>
  </si>
  <si>
    <t xml:space="preserve"> (3) 중요도에 대한 미고려 (4) 사회적 요인 반영 부재</t>
    <phoneticPr fontId="1" type="noConversion"/>
  </si>
  <si>
    <t xml:space="preserve"> (2) 재산목록</t>
    <phoneticPr fontId="1" type="noConversion"/>
  </si>
  <si>
    <t xml:space="preserve"> (3) 평가방법</t>
    <phoneticPr fontId="1" type="noConversion"/>
  </si>
  <si>
    <t xml:space="preserve"> (4) 평가목적</t>
    <phoneticPr fontId="1" type="noConversion"/>
  </si>
  <si>
    <r>
      <t xml:space="preserve"> (2) 가격제원칙 적용 시 </t>
    </r>
    <r>
      <rPr>
        <b/>
        <sz val="11"/>
        <color rgb="FFFF0000"/>
        <rFont val="맑은 고딕"/>
        <family val="3"/>
        <charset val="129"/>
        <scheme val="minor"/>
      </rPr>
      <t>*청산기업은 무형자산 없음</t>
    </r>
    <phoneticPr fontId="1" type="noConversion"/>
  </si>
  <si>
    <r>
      <t xml:space="preserve">  1) 할인현금흐름분석법 </t>
    </r>
    <r>
      <rPr>
        <b/>
        <sz val="11"/>
        <color rgb="FFFF0000"/>
        <rFont val="맑은 고딕"/>
        <family val="3"/>
        <charset val="129"/>
        <scheme val="minor"/>
      </rPr>
      <t>*조건반영</t>
    </r>
    <phoneticPr fontId="1" type="noConversion"/>
  </si>
  <si>
    <r>
      <t xml:space="preserve">  2) 직접환원법 및 옵션평가모형 </t>
    </r>
    <r>
      <rPr>
        <b/>
        <sz val="11"/>
        <color rgb="FFFF0000"/>
        <rFont val="맑은 고딕"/>
        <family val="3"/>
        <charset val="129"/>
        <scheme val="minor"/>
      </rPr>
      <t>*조건반영</t>
    </r>
    <phoneticPr fontId="1" type="noConversion"/>
  </si>
  <si>
    <r>
      <t xml:space="preserve"> (2) 거래사례비교법 </t>
    </r>
    <r>
      <rPr>
        <b/>
        <sz val="11"/>
        <color rgb="FFFF0000"/>
        <rFont val="맑은 고딕"/>
        <family val="3"/>
        <charset val="129"/>
        <scheme val="minor"/>
      </rPr>
      <t>*조건반영</t>
    </r>
    <phoneticPr fontId="1" type="noConversion"/>
  </si>
  <si>
    <r>
      <t xml:space="preserve"> (3) 원가법</t>
    </r>
    <r>
      <rPr>
        <sz val="11"/>
        <color rgb="FFFF0000"/>
        <rFont val="맑은 고딕"/>
        <family val="3"/>
        <charset val="129"/>
        <scheme val="minor"/>
      </rPr>
      <t xml:space="preserve"> </t>
    </r>
    <r>
      <rPr>
        <b/>
        <sz val="11"/>
        <color rgb="FFFF0000"/>
        <rFont val="맑은 고딕"/>
        <family val="3"/>
        <charset val="129"/>
        <scheme val="minor"/>
      </rPr>
      <t>: 개별평가 KW</t>
    </r>
    <phoneticPr fontId="1" type="noConversion"/>
  </si>
  <si>
    <r>
      <t xml:space="preserve">1. 양자의 개념 </t>
    </r>
    <r>
      <rPr>
        <b/>
        <sz val="11"/>
        <color rgb="FFFF0000"/>
        <rFont val="맑은 고딕"/>
        <family val="3"/>
        <charset val="129"/>
        <scheme val="minor"/>
      </rPr>
      <t>: 회계상 장부가치 X → 취득원가</t>
    </r>
    <phoneticPr fontId="1" type="noConversion"/>
  </si>
  <si>
    <r>
      <t xml:space="preserve">1. 일단지 </t>
    </r>
    <r>
      <rPr>
        <b/>
        <sz val="11"/>
        <color rgb="FFFF0000"/>
        <rFont val="맑은 고딕"/>
        <family val="3"/>
        <charset val="129"/>
        <scheme val="minor"/>
      </rPr>
      <t>- 내용보완 (최유효이용 KW)</t>
    </r>
    <phoneticPr fontId="1" type="noConversion"/>
  </si>
  <si>
    <r>
      <t xml:space="preserve"> (3) 소유자와의 관계 </t>
    </r>
    <r>
      <rPr>
        <b/>
        <sz val="11"/>
        <color rgb="FFFF0000"/>
        <rFont val="맑은 고딕"/>
        <family val="3"/>
        <charset val="129"/>
        <scheme val="minor"/>
      </rPr>
      <t>- 공유/나지상태인 경우</t>
    </r>
    <phoneticPr fontId="1" type="noConversion"/>
  </si>
  <si>
    <r>
      <t xml:space="preserve">2. 권리금 </t>
    </r>
    <r>
      <rPr>
        <b/>
        <sz val="11"/>
        <color rgb="FFFF0000"/>
        <rFont val="맑은 고딕"/>
        <family val="3"/>
        <charset val="129"/>
        <scheme val="minor"/>
      </rPr>
      <t>- 상가임대차보호법 10조의3</t>
    </r>
    <phoneticPr fontId="1" type="noConversion"/>
  </si>
  <si>
    <r>
      <t xml:space="preserve"> (1) 법적 보호</t>
    </r>
    <r>
      <rPr>
        <b/>
        <sz val="11"/>
        <color theme="1"/>
        <rFont val="맑은 고딕"/>
        <family val="3"/>
        <charset val="129"/>
        <scheme val="minor"/>
      </rPr>
      <t xml:space="preserve"> </t>
    </r>
    <r>
      <rPr>
        <b/>
        <sz val="11"/>
        <color rgb="FFFF0000"/>
        <rFont val="맑은 고딕"/>
        <family val="3"/>
        <charset val="129"/>
        <scheme val="minor"/>
      </rPr>
      <t>- 즉, 회수기회를 보호</t>
    </r>
    <phoneticPr fontId="1" type="noConversion"/>
  </si>
  <si>
    <r>
      <t xml:space="preserve"> (3) 가격발생요인과 상호 작용 </t>
    </r>
    <r>
      <rPr>
        <b/>
        <sz val="11"/>
        <color rgb="FFFF0000"/>
        <rFont val="맑은 고딕"/>
        <family val="3"/>
        <charset val="129"/>
        <scheme val="minor"/>
      </rPr>
      <t>*즉, 상호관련성을 의미</t>
    </r>
    <phoneticPr fontId="1" type="noConversion"/>
  </si>
  <si>
    <r>
      <t xml:space="preserve"> (1) 복잡성, 다양성 미반영</t>
    </r>
    <r>
      <rPr>
        <b/>
        <sz val="11"/>
        <color rgb="FFFF0000"/>
        <rFont val="맑은 고딕"/>
        <family val="3"/>
        <charset val="129"/>
        <scheme val="minor"/>
      </rPr>
      <t xml:space="preserve"> : 어짜피 가치에 미치지 않는 요인 고려할 필요 X</t>
    </r>
    <phoneticPr fontId="1" type="noConversion"/>
  </si>
  <si>
    <r>
      <t xml:space="preserve"> (2) 요인들의 변화 가능성 </t>
    </r>
    <r>
      <rPr>
        <b/>
        <sz val="11"/>
        <color rgb="FFFF0000"/>
        <rFont val="맑은 고딕"/>
        <family val="3"/>
        <charset val="129"/>
        <scheme val="minor"/>
      </rPr>
      <t>: *조건 반영</t>
    </r>
    <phoneticPr fontId="1" type="noConversion"/>
  </si>
  <si>
    <r>
      <t>2. 지역지향성 사례</t>
    </r>
    <r>
      <rPr>
        <b/>
        <sz val="11"/>
        <color rgb="FFFF0000"/>
        <rFont val="맑은 고딕"/>
        <family val="3"/>
        <charset val="129"/>
        <scheme val="minor"/>
      </rPr>
      <t xml:space="preserve"> - 유형!!!!!</t>
    </r>
    <phoneticPr fontId="1" type="noConversion"/>
  </si>
  <si>
    <r>
      <t xml:space="preserve"> (2) 행정적 수요억제 정책</t>
    </r>
    <r>
      <rPr>
        <b/>
        <sz val="11"/>
        <color rgb="FFFF0000"/>
        <rFont val="맑은 고딕"/>
        <family val="3"/>
        <charset val="129"/>
        <scheme val="minor"/>
      </rPr>
      <t xml:space="preserve"> - 지역마다 영향력이 달라지는 사례 구체적 언급</t>
    </r>
    <phoneticPr fontId="1" type="noConversion"/>
  </si>
  <si>
    <r>
      <t xml:space="preserve"> (1) 경제 활황 시 </t>
    </r>
    <r>
      <rPr>
        <b/>
        <sz val="11"/>
        <color rgb="FFFF0000"/>
        <rFont val="맑은 고딕"/>
        <family val="3"/>
        <charset val="129"/>
        <scheme val="minor"/>
      </rPr>
      <t>- 내용</t>
    </r>
    <phoneticPr fontId="1" type="noConversion"/>
  </si>
  <si>
    <r>
      <t xml:space="preserve"> (1) 항목 세분화 부재 (2) 지역요인 중복항목 </t>
    </r>
    <r>
      <rPr>
        <b/>
        <sz val="11"/>
        <color rgb="FFFF0000"/>
        <rFont val="맑은 고딕"/>
        <family val="3"/>
        <charset val="129"/>
        <scheme val="minor"/>
      </rPr>
      <t>:내용 자체 "개별성" 반영 미흡과 연관</t>
    </r>
    <phoneticPr fontId="1" type="noConversion"/>
  </si>
  <si>
    <t>1번 : 19.1</t>
    <phoneticPr fontId="1" type="noConversion"/>
  </si>
  <si>
    <t>2번: 13.6</t>
    <phoneticPr fontId="1" type="noConversion"/>
  </si>
  <si>
    <t>3번: 9.9</t>
    <phoneticPr fontId="1" type="noConversion"/>
  </si>
  <si>
    <t>4번: 5.3</t>
    <phoneticPr fontId="1" type="noConversion"/>
  </si>
  <si>
    <t>평균: 47.9</t>
    <phoneticPr fontId="1" type="noConversion"/>
  </si>
  <si>
    <t>[문제1] 조성원가,개발법, 공제방식</t>
    <phoneticPr fontId="1" type="noConversion"/>
  </si>
  <si>
    <t>II.(물음1) 조성원가법</t>
    <phoneticPr fontId="1" type="noConversion"/>
  </si>
  <si>
    <t>III.(물음2) 공제방식, 개발법</t>
    <phoneticPr fontId="1" type="noConversion"/>
  </si>
  <si>
    <t>IV.(물음3) 광평수토지에 대한 최유효이용분석, 감정평가 시 문제점</t>
    <phoneticPr fontId="1" type="noConversion"/>
  </si>
  <si>
    <t>[문제2] 시장분석</t>
    <phoneticPr fontId="1" type="noConversion"/>
  </si>
  <si>
    <t>II.(물음1) 시장분석의 문제점을 감칙에 근거하여 설명</t>
    <phoneticPr fontId="1" type="noConversion"/>
  </si>
  <si>
    <t>III. (물음2) 최유효이용 판정의 7단계</t>
    <phoneticPr fontId="1" type="noConversion"/>
  </si>
  <si>
    <t>[문제3] 담보평가</t>
    <phoneticPr fontId="1" type="noConversion"/>
  </si>
  <si>
    <t>II.(물음1) 담보평가 시 기준가치</t>
    <phoneticPr fontId="1" type="noConversion"/>
  </si>
  <si>
    <t>III.(물음2) 시장가치와 담보가치의 차이점</t>
    <phoneticPr fontId="1" type="noConversion"/>
  </si>
  <si>
    <t>[문제4] 특정, 특수, 한정가격</t>
    <phoneticPr fontId="1" type="noConversion"/>
  </si>
  <si>
    <t>1. 조성원가법의 의의</t>
    <phoneticPr fontId="1" type="noConversion"/>
  </si>
  <si>
    <t>2. 조성원가법의 감정평가방법</t>
    <phoneticPr fontId="1" type="noConversion"/>
  </si>
  <si>
    <t xml:space="preserve"> 1) 수급인의 적정이윤</t>
    <phoneticPr fontId="1" type="noConversion"/>
  </si>
  <si>
    <t xml:space="preserve"> 2) 도급인의 적정이윤</t>
    <phoneticPr fontId="1" type="noConversion"/>
  </si>
  <si>
    <t xml:space="preserve"> 3) 유효택지면적</t>
    <phoneticPr fontId="1" type="noConversion"/>
  </si>
  <si>
    <t xml:space="preserve"> 4) 성숙도 수정</t>
    <phoneticPr fontId="1" type="noConversion"/>
  </si>
  <si>
    <t>1. 공제방식과 개발법의 의의</t>
    <phoneticPr fontId="1" type="noConversion"/>
  </si>
  <si>
    <t>2. 공제방식과 개발법의 대비</t>
    <phoneticPr fontId="1" type="noConversion"/>
  </si>
  <si>
    <t xml:space="preserve"> 3) 면적</t>
    <phoneticPr fontId="1" type="noConversion"/>
  </si>
  <si>
    <t>1. 광평수 토지의 의의</t>
    <phoneticPr fontId="1" type="noConversion"/>
  </si>
  <si>
    <t>2. 광평수 토지의 최유효이용 분석</t>
    <phoneticPr fontId="1" type="noConversion"/>
  </si>
  <si>
    <t xml:space="preserve"> 1) 최유효이용의 의의</t>
    <phoneticPr fontId="1" type="noConversion"/>
  </si>
  <si>
    <t xml:space="preserve"> 2) 최유효이용의 분석</t>
    <phoneticPr fontId="1" type="noConversion"/>
  </si>
  <si>
    <t xml:space="preserve">  (1) 최유효이용의 분석</t>
    <phoneticPr fontId="1" type="noConversion"/>
  </si>
  <si>
    <t xml:space="preserve">  (2) 분할하는 경우</t>
    <phoneticPr fontId="1" type="noConversion"/>
  </si>
  <si>
    <t xml:space="preserve">  (3) 분할하지 않는 경우</t>
    <phoneticPr fontId="1" type="noConversion"/>
  </si>
  <si>
    <t>3. 광평수 토지에 대한 감정평가 시 문제점</t>
    <phoneticPr fontId="1" type="noConversion"/>
  </si>
  <si>
    <t xml:space="preserve"> 1) 가치발생요인 : 광평수 증가</t>
    <phoneticPr fontId="1" type="noConversion"/>
  </si>
  <si>
    <t xml:space="preserve"> 2) 최유효이용 분석 : 단독이용의 가능성</t>
    <phoneticPr fontId="1" type="noConversion"/>
  </si>
  <si>
    <t xml:space="preserve"> 3) 감정평가방법 : 가치형성요인의 비교</t>
    <phoneticPr fontId="1" type="noConversion"/>
  </si>
  <si>
    <t>1. 시장분석의 의의</t>
    <phoneticPr fontId="1" type="noConversion"/>
  </si>
  <si>
    <t>2. 감정평가에 관한 규칙에 근거한 문제점</t>
    <phoneticPr fontId="1" type="noConversion"/>
  </si>
  <si>
    <t xml:space="preserve"> 2) 감칙 8조에 근거한 문제점 - 최유효이용 판단</t>
    <phoneticPr fontId="1" type="noConversion"/>
  </si>
  <si>
    <t xml:space="preserve"> 1) 감칙 8조에 근거한 문제점 - 가치형성요인 비교</t>
    <phoneticPr fontId="1" type="noConversion"/>
  </si>
  <si>
    <t xml:space="preserve"> 3) 감칙 13조에 근거한 문제점</t>
    <phoneticPr fontId="1" type="noConversion"/>
  </si>
  <si>
    <t>2. 최유효이용 판정의 7단계</t>
    <phoneticPr fontId="1" type="noConversion"/>
  </si>
  <si>
    <t xml:space="preserve"> 1) 생산성 분석</t>
    <phoneticPr fontId="1" type="noConversion"/>
  </si>
  <si>
    <t xml:space="preserve"> 2) 시장 획정</t>
    <phoneticPr fontId="1" type="noConversion"/>
  </si>
  <si>
    <t xml:space="preserve"> 3) 수요 분석</t>
    <phoneticPr fontId="1" type="noConversion"/>
  </si>
  <si>
    <t xml:space="preserve"> 4) 공급 분석</t>
    <phoneticPr fontId="1" type="noConversion"/>
  </si>
  <si>
    <t xml:space="preserve"> 5) 균형 분석</t>
    <phoneticPr fontId="1" type="noConversion"/>
  </si>
  <si>
    <t xml:space="preserve"> 6) 포착률 예측</t>
    <phoneticPr fontId="1" type="noConversion"/>
  </si>
  <si>
    <t xml:space="preserve"> 7) 최유효이용의 재무분석</t>
    <phoneticPr fontId="1" type="noConversion"/>
  </si>
  <si>
    <t>3. 시장가치의 구간의 범위</t>
    <phoneticPr fontId="1" type="noConversion"/>
  </si>
  <si>
    <t>4. 담보평가 시 기준가치</t>
    <phoneticPr fontId="1" type="noConversion"/>
  </si>
  <si>
    <t>1. 담보가치의 의의</t>
    <phoneticPr fontId="1" type="noConversion"/>
  </si>
  <si>
    <t>2. 시장가치와 담보가치의 차이점</t>
    <phoneticPr fontId="1" type="noConversion"/>
  </si>
  <si>
    <t xml:space="preserve"> 2) 평가중점 및 객관성 측면에서의 차이점 - 미래회수시점VS현시점,주관적VS객관적</t>
    <phoneticPr fontId="1" type="noConversion"/>
  </si>
  <si>
    <t xml:space="preserve"> 3) 시장성 측면에서의 차이점 - 단기처분가격 VS 수급균형에 의한 가격</t>
    <phoneticPr fontId="1" type="noConversion"/>
  </si>
  <si>
    <t>II. 일본 부동산평가기준 상 기준가치</t>
    <phoneticPr fontId="1" type="noConversion"/>
  </si>
  <si>
    <t>III. 한정가격과 특정가격 및 특수가격의 의의</t>
    <phoneticPr fontId="1" type="noConversion"/>
  </si>
  <si>
    <t xml:space="preserve"> 1. 한정가격의 의의</t>
    <phoneticPr fontId="1" type="noConversion"/>
  </si>
  <si>
    <t xml:space="preserve"> 2. 특정가격의 의의</t>
    <phoneticPr fontId="1" type="noConversion"/>
  </si>
  <si>
    <t xml:space="preserve"> 3. 특수가격의 의의</t>
    <phoneticPr fontId="1" type="noConversion"/>
  </si>
  <si>
    <t>II. (물음1) 재개발사업 수행 감정평가</t>
  </si>
  <si>
    <t>1. 사업시행계획인가 이전</t>
  </si>
  <si>
    <t>(1) 무상양수도 평가</t>
  </si>
  <si>
    <t>(2) 미동의자 자산평가</t>
  </si>
  <si>
    <t>2. 사업시행계획인가 이후</t>
  </si>
  <si>
    <t>(1) 종전자산평가</t>
  </si>
  <si>
    <t>(2) 종후자산평가</t>
  </si>
  <si>
    <t>(3) 국공유재산 처분</t>
  </si>
  <si>
    <t>3. 관리처분계획인가 이후</t>
  </si>
  <si>
    <t>(1) 재개발 현금청산</t>
  </si>
  <si>
    <t>(2) 재건축 매도청구</t>
  </si>
  <si>
    <t>III. (물음2) 종전자산 감정평가 시 유의사항</t>
  </si>
  <si>
    <t>1. 종전자산</t>
  </si>
  <si>
    <t>(1) 상대적 가치비율의 균형</t>
  </si>
  <si>
    <t>(2) 사업시행인가일 기준</t>
  </si>
  <si>
    <t>(3) 해당 사업으로 인한 공법상 제한 미반영</t>
  </si>
  <si>
    <t>(4) 개발이익 반영</t>
  </si>
  <si>
    <t>(5) 공익사업지구 내 표준지 선정</t>
  </si>
  <si>
    <t xml:space="preserve">IV. (물음3) 현금청산 </t>
  </si>
  <si>
    <t>1. 재개발 현금청산</t>
  </si>
  <si>
    <t>2. 차이날 수 있는 이유</t>
  </si>
  <si>
    <t>(1) 적용 법령</t>
  </si>
  <si>
    <t>(2) 적용 기준시점</t>
  </si>
  <si>
    <t>(4) 공법상 제한 반영여부</t>
  </si>
  <si>
    <t>II. (물음1) 조사평가와 산정의 차이점</t>
  </si>
  <si>
    <t>1. 조사평가, 산정의 개념</t>
  </si>
  <si>
    <t xml:space="preserve">2. 차이점 </t>
  </si>
  <si>
    <t>(1) 평가주체</t>
  </si>
  <si>
    <t xml:space="preserve">(2) 평가목적 </t>
  </si>
  <si>
    <t>(3) 평가방법</t>
  </si>
  <si>
    <t>(4) 가치의 3면성 반영여부</t>
  </si>
  <si>
    <t>(5) 검증과정 여부</t>
  </si>
  <si>
    <t>(6) 평가주체의 수</t>
  </si>
  <si>
    <t xml:space="preserve">1. 부동산가격공시제도 </t>
  </si>
  <si>
    <t>2. 문제점</t>
  </si>
  <si>
    <t xml:space="preserve">(1) 공시기준일과 공시일 차이 </t>
  </si>
  <si>
    <t>(2) 표준지 수의 부족</t>
  </si>
  <si>
    <t>(3) 표준주택,공동주택,비주거용 평가주체</t>
  </si>
  <si>
    <t>(4) 산정에서의 가치의 3면성</t>
  </si>
  <si>
    <t>(5) 현실화율</t>
  </si>
  <si>
    <t>(6) 부동산공시법 8조의 문제</t>
  </si>
  <si>
    <t>II. (물음1) 임사사례 선정기준, 적합한 감정평가방법</t>
  </si>
  <si>
    <t>1. 임대사례 선정기준</t>
  </si>
  <si>
    <t xml:space="preserve"> (1) 위치적 유사성</t>
  </si>
  <si>
    <t xml:space="preserve"> (2) 물적 유사성</t>
  </si>
  <si>
    <t xml:space="preserve"> (3) 시점수정,사정보정 가능성</t>
  </si>
  <si>
    <t xml:space="preserve"> (4) 계약내용이 유사</t>
  </si>
  <si>
    <t>2. 적절한 감정평가방법</t>
  </si>
  <si>
    <t xml:space="preserve"> (1) 적절한 감정평가방법 - 적산법</t>
  </si>
  <si>
    <t xml:space="preserve"> (2) 그 이유 - 임대사례포착 어려움,수익분석법은 매출 파악 어려움</t>
  </si>
  <si>
    <t>III. (물음2) 甲이 고려할 수 있는 방안</t>
  </si>
  <si>
    <t>1. 가중평균</t>
  </si>
  <si>
    <t>2. 종합적비교</t>
  </si>
  <si>
    <t>3. 최적정가격</t>
  </si>
  <si>
    <t>4. 통계적분석</t>
  </si>
  <si>
    <t>5. 결론 - 최적정가격</t>
  </si>
  <si>
    <t>1. AVM VS HPM</t>
  </si>
  <si>
    <t>2. ABM VS TCM</t>
  </si>
  <si>
    <t>3. CVM VS 델파이</t>
  </si>
  <si>
    <t>4. 옵션평가모형</t>
  </si>
  <si>
    <t>11분 58초</t>
    <phoneticPr fontId="1" type="noConversion"/>
  </si>
  <si>
    <t>2. 의뢰인의 요청에 의해 시장가치 달라질 수 없는 이유</t>
  </si>
  <si>
    <t xml:space="preserve"> (1) 객관적 가치</t>
  </si>
  <si>
    <t xml:space="preserve"> (2) 존재가치</t>
  </si>
  <si>
    <t xml:space="preserve"> (3) 시장가치의 개념요소 - 성립될 가능성 가장 높은 금액</t>
  </si>
  <si>
    <t xml:space="preserve"> (4) 교환가치</t>
  </si>
  <si>
    <t>III. (물음2) 감정평가 대상의 범위가 달라질 수 있는 사례</t>
  </si>
  <si>
    <t xml:space="preserve">1. 제시외 건물 </t>
  </si>
  <si>
    <t>2. 토지소유자와 건물의 소유자가 다른 토지</t>
  </si>
  <si>
    <t>3. 지상권이 설정된 토지</t>
  </si>
  <si>
    <t>4. 초과토지</t>
  </si>
  <si>
    <t>IV. (물음3) 기준시점과 조건부 감정평가 관계</t>
  </si>
  <si>
    <t>1. 기준시점을 개별법령에서 정하고 있는 경우</t>
  </si>
  <si>
    <t xml:space="preserve"> (1) 토지보상법</t>
  </si>
  <si>
    <t xml:space="preserve"> (2) 도시정비법</t>
  </si>
  <si>
    <t>2. 기준시점과 조건부 감정평가의 관계</t>
  </si>
  <si>
    <t xml:space="preserve"> (1) 절차상 선후 관계 - 기준시점 -&gt; 조건부 감정평가 </t>
  </si>
  <si>
    <t xml:space="preserve"> (2) 광의의 조건부 평가에서의 관계</t>
  </si>
  <si>
    <t xml:space="preserve"> (3) 의뢰인의 요청 관계</t>
  </si>
  <si>
    <t xml:space="preserve"> (4) 법령에서 규정한 경우</t>
  </si>
  <si>
    <t xml:space="preserve"> (5) 가치다원론의 근거</t>
  </si>
  <si>
    <t>V. (물음4) 최유효이용분석의 결론</t>
  </si>
  <si>
    <t>2. 최유효이용 분석</t>
  </si>
  <si>
    <t xml:space="preserve"> (1) 이용의 구체성 - 예측가능,수요분석</t>
  </si>
  <si>
    <t xml:space="preserve"> (2) 이용시기 - 현재의 이용, 장래이용가능성 고려</t>
  </si>
  <si>
    <t xml:space="preserve"> (3) 이용주체 - 통,단</t>
  </si>
  <si>
    <t>II. (물음1) 시장가치, 공정가치</t>
  </si>
  <si>
    <t>1. 시장가치, 공정가치 개념</t>
  </si>
  <si>
    <t xml:space="preserve"> (1) 평가목적</t>
  </si>
  <si>
    <t xml:space="preserve"> (2) 당사자</t>
  </si>
  <si>
    <t xml:space="preserve"> (3) 자산이 교환되거나 부채가 결제</t>
  </si>
  <si>
    <t xml:space="preserve"> (4) 주관적 가치, 객관적 가치</t>
  </si>
  <si>
    <t>III. (물음2) 무형자산으로 인식하기 위한 요건</t>
  </si>
  <si>
    <t>1. 무형자산</t>
  </si>
  <si>
    <t>2. 인식요건</t>
  </si>
  <si>
    <t xml:space="preserve"> (2) 수익성</t>
  </si>
  <si>
    <t xml:space="preserve"> (3) 통제가능성</t>
  </si>
  <si>
    <t>IV. (물음3) 회계사가 아닌 감정평가사여야 하는 이유</t>
  </si>
  <si>
    <t>1. 회계사의 업무</t>
  </si>
  <si>
    <t>2. 감정평가사가 되어야 하는 이유</t>
  </si>
  <si>
    <t xml:space="preserve"> (1) 가치의 3면성 반영</t>
  </si>
  <si>
    <t xml:space="preserve"> (2) 공공성, 사회성</t>
  </si>
  <si>
    <t xml:space="preserve"> (3) 현재가치의 반영</t>
  </si>
  <si>
    <t xml:space="preserve"> (4) 가치평가의 전문가</t>
  </si>
  <si>
    <t>2. 고려되는 과정</t>
  </si>
  <si>
    <t xml:space="preserve"> (1) 원가법 - 재조달원가 , 감가수정(경제적감가)</t>
  </si>
  <si>
    <t xml:space="preserve"> (2) 거래사례비교법 - 사례선정, 가치형성요인 비교</t>
  </si>
  <si>
    <t xml:space="preserve"> (3) 수익환원법 - 순수익, 환원이율</t>
  </si>
  <si>
    <t>1. 금융조건을 포함하는 것이 적절한지</t>
  </si>
  <si>
    <t>2. 개별적인 제한물권 고려 여부</t>
  </si>
  <si>
    <t xml:space="preserve"> (1) 제한물권을 고려하는 경우 - 사용수익처분 제한 없을 때</t>
  </si>
  <si>
    <t xml:space="preserve"> (2) 제한물권을 고려하지 않는 경우 - 사용수익처분 제한있을 때</t>
  </si>
  <si>
    <t>II. 상장주식의 감정평가</t>
  </si>
  <si>
    <t>1. 감칙 24조 1항 1호</t>
  </si>
  <si>
    <t>2. 실무기준 - 30일간의 총거래금액 / 30일간 총 거래량</t>
  </si>
  <si>
    <t>III. 비상장주식의 감정평가</t>
  </si>
  <si>
    <t>1. 감칙 24조 1항 2호</t>
  </si>
  <si>
    <t>2. 실무기준 - 순자산가치법/ 직접가치산정:시장배수 활용</t>
  </si>
  <si>
    <t>16분 12초</t>
    <phoneticPr fontId="1" type="noConversion"/>
  </si>
  <si>
    <r>
      <t xml:space="preserve">2. 차이점 </t>
    </r>
    <r>
      <rPr>
        <b/>
        <sz val="11"/>
        <color rgb="FFFF0000"/>
        <rFont val="맑은 고딕"/>
        <family val="3"/>
        <charset val="129"/>
        <scheme val="minor"/>
      </rPr>
      <t>공통점 누락</t>
    </r>
    <phoneticPr fontId="1" type="noConversion"/>
  </si>
  <si>
    <t>1. 계속기업, 청산기업의 개념</t>
  </si>
  <si>
    <t>2. 감정평가 시 차이점</t>
  </si>
  <si>
    <t>(1) 가치의 전제</t>
  </si>
  <si>
    <t>(2) 평가목적의 차이</t>
  </si>
  <si>
    <t>(3) 초과수익력 여부</t>
  </si>
  <si>
    <t>(4) 평가대상의 차이- 유무형 VS 유형</t>
  </si>
  <si>
    <t>1. 기업가치 감정평가방법</t>
  </si>
  <si>
    <t>감칙 24조 3항 수익환원법 원칙</t>
  </si>
  <si>
    <t>2. 기업가치 감정평가방법</t>
  </si>
  <si>
    <t>(1) 수익환원법 - 할직옵</t>
  </si>
  <si>
    <t xml:space="preserve"> ① 순수익은 스타트업 예측의 원칙 고려</t>
  </si>
  <si>
    <t xml:space="preserve"> ② 할인율은 스타트업 위험성 고려 높게 책정</t>
  </si>
  <si>
    <t>(2) 거래사례비교법 - 유사거래,유사기업,과거거래</t>
  </si>
  <si>
    <t xml:space="preserve"> ① 사례선정 - 비교가능성 없는 사례 선정 유의, 포착 어려움</t>
  </si>
  <si>
    <t xml:space="preserve"> ② 사정보정 - 품등비교 어려움, 되도록 유사한 사례 선정</t>
  </si>
  <si>
    <t>(3) 원가법</t>
  </si>
  <si>
    <t xml:space="preserve"> ① 원가법만을 이용해서는 감정평가 X. 불가피한 사유 원가법 가능</t>
  </si>
  <si>
    <t xml:space="preserve"> ② 사안의 경우 원가법만을 이용해서 감정평가는 가능(사례,수익산정 어려움), 다만, 원가=가치가 아님에 유의</t>
  </si>
  <si>
    <t>1. 감가수정</t>
  </si>
  <si>
    <t>2. 감가상각</t>
  </si>
  <si>
    <t>(1) 상각대상의 측정 - 재조달원가, 회계상 장부가치</t>
  </si>
  <si>
    <t>(2) 상각방법 - 내용연수법 분해,시장,임대료손실환원 VS 회계기준상</t>
  </si>
  <si>
    <t>(3) 관찰감가법 적용가능여부</t>
  </si>
  <si>
    <t>(4) 기능적, 경제적 감가여부</t>
  </si>
  <si>
    <t>1. 가치형성요인의 특징</t>
  </si>
  <si>
    <t>(1) 복잡성 및 다양성</t>
  </si>
  <si>
    <t>(2) 변동성</t>
  </si>
  <si>
    <t>2. 헤도닉 가격모형</t>
  </si>
  <si>
    <t>3. 헤도닉 가격모형에서 발생할 수 있는 문제점</t>
  </si>
  <si>
    <t>(1) 독립변수의 변화가능성</t>
  </si>
  <si>
    <t>(2) 동태적 분석 문제</t>
  </si>
  <si>
    <t>(3) 다공선성 배제</t>
  </si>
  <si>
    <t>(4) 과거의 자료에 기초</t>
  </si>
  <si>
    <t>1. 지역지향성</t>
  </si>
  <si>
    <t>2. 지역지향성 사례</t>
  </si>
  <si>
    <t>(1) 분양가상한제 - 행정적 요인</t>
  </si>
  <si>
    <t>(2) 기준금리 상승 - 경제적 요인</t>
  </si>
  <si>
    <t>IV. (물음3) 개별요인 항목의 문제점</t>
  </si>
  <si>
    <t>1. 개별요인의 구체화 - 가로조건은 지역요인과 대등</t>
  </si>
  <si>
    <t>2. 중요도 부재</t>
  </si>
  <si>
    <t>3. 사회적 요인의 부재</t>
  </si>
  <si>
    <t>4. 지역요인과 개별요인과의 비교요소 구체화</t>
  </si>
  <si>
    <t>1. 일단지</t>
  </si>
  <si>
    <t>2. 일단지의 판단요건</t>
  </si>
  <si>
    <t>(1) 용도상 불가분의 관계</t>
  </si>
  <si>
    <t>(2) 지목과의 관계</t>
  </si>
  <si>
    <t>(3) 소유자의 동일성</t>
  </si>
  <si>
    <t>(4) 일시적 이용상황</t>
  </si>
  <si>
    <t>(5) 일단지로 인정되는 시점</t>
  </si>
  <si>
    <t>III. (물음2) 공제방식과 개발법의 차이점</t>
  </si>
  <si>
    <t>1. 공제방식과 개발법</t>
  </si>
  <si>
    <t>2. 양자의 차이점</t>
  </si>
  <si>
    <t>(1) 개발이윤의 반영</t>
  </si>
  <si>
    <t>(2) 현재가치</t>
  </si>
  <si>
    <t>(3) 성숙도 수정</t>
  </si>
  <si>
    <t>(4) 즉시착수가능여부</t>
  </si>
  <si>
    <t>2. 권리금</t>
  </si>
  <si>
    <t>(1) 법적 보호여부</t>
  </si>
  <si>
    <t>(2) 평가목적 - 양도,상장 VS 소송</t>
  </si>
  <si>
    <t>(3) 평가대상</t>
  </si>
  <si>
    <t>1회독 [14분 46초]</t>
    <phoneticPr fontId="1" type="noConversion"/>
  </si>
  <si>
    <t>(5) 평가방법의 차이</t>
    <phoneticPr fontId="1" type="noConversion"/>
  </si>
  <si>
    <r>
      <t xml:space="preserve"> 2) </t>
    </r>
    <r>
      <rPr>
        <b/>
        <sz val="11"/>
        <color rgb="FFFF0000"/>
        <rFont val="맑은 고딕"/>
        <family val="3"/>
        <charset val="129"/>
        <scheme val="minor"/>
      </rPr>
      <t>시너지 효과</t>
    </r>
    <r>
      <rPr>
        <sz val="11"/>
        <color theme="1"/>
        <rFont val="맑은 고딕"/>
        <family val="2"/>
        <charset val="129"/>
        <scheme val="minor"/>
      </rPr>
      <t>의 발생여부</t>
    </r>
    <phoneticPr fontId="1" type="noConversion"/>
  </si>
  <si>
    <t>3기4</t>
    <phoneticPr fontId="1" type="noConversion"/>
  </si>
  <si>
    <t>II. (물음1) 조성원가법</t>
    <phoneticPr fontId="1" type="noConversion"/>
  </si>
  <si>
    <t>1. 조성원가법</t>
    <phoneticPr fontId="1" type="noConversion"/>
  </si>
  <si>
    <t>2. 감정평가절차</t>
    <phoneticPr fontId="1" type="noConversion"/>
  </si>
  <si>
    <t xml:space="preserve"> (1) 준공시점의 소지가액</t>
    <phoneticPr fontId="1" type="noConversion"/>
  </si>
  <si>
    <t xml:space="preserve"> (3) 준공시점 가액 및 성숙도 수정 &lt;면적, 성숙도&gt;</t>
    <phoneticPr fontId="1" type="noConversion"/>
  </si>
  <si>
    <t>1. 공제방식, 개발법 개설</t>
    <phoneticPr fontId="1" type="noConversion"/>
  </si>
  <si>
    <t>2. 공제방식에서의 평가절차</t>
    <phoneticPr fontId="1" type="noConversion"/>
  </si>
  <si>
    <t xml:space="preserve"> (1) 개발부동산가치</t>
    <phoneticPr fontId="1" type="noConversion"/>
  </si>
  <si>
    <t>3. 개발방식에서의 평가절차</t>
    <phoneticPr fontId="1" type="noConversion"/>
  </si>
  <si>
    <t xml:space="preserve"> (1) 개발부동산의 현재가치</t>
    <phoneticPr fontId="1" type="noConversion"/>
  </si>
  <si>
    <t xml:space="preserve"> (2) 개발비용 현가 및 가액 산정</t>
    <phoneticPr fontId="1" type="noConversion"/>
  </si>
  <si>
    <t>4. 양자의 차이점</t>
    <phoneticPr fontId="1" type="noConversion"/>
  </si>
  <si>
    <t>IV. (물음3) 광평수토지</t>
    <phoneticPr fontId="1" type="noConversion"/>
  </si>
  <si>
    <t>1. 광평수토지</t>
    <phoneticPr fontId="1" type="noConversion"/>
  </si>
  <si>
    <t>3. 광평수토지의 최유효이용분석</t>
    <phoneticPr fontId="1" type="noConversion"/>
  </si>
  <si>
    <t xml:space="preserve"> (3) 나지상태 이용</t>
    <phoneticPr fontId="1" type="noConversion"/>
  </si>
  <si>
    <t>4. 광평수토지 감정평가시 문제점</t>
    <phoneticPr fontId="1" type="noConversion"/>
  </si>
  <si>
    <t xml:space="preserve"> (1) 지역분석, 개별분석 시 문제점</t>
    <phoneticPr fontId="1" type="noConversion"/>
  </si>
  <si>
    <t xml:space="preserve"> (2) 최유효이용분석 시 문제점</t>
    <phoneticPr fontId="1" type="noConversion"/>
  </si>
  <si>
    <t xml:space="preserve"> (3) 감정평가방법 적용 시 문제점</t>
    <phoneticPr fontId="1" type="noConversion"/>
  </si>
  <si>
    <t xml:space="preserve"> (4) 시산가액 조정 및 결정</t>
    <phoneticPr fontId="1" type="noConversion"/>
  </si>
  <si>
    <t>1. 시장분석</t>
    <phoneticPr fontId="1" type="noConversion"/>
  </si>
  <si>
    <t>2. 시장분석 규정에 대한 문제점</t>
    <phoneticPr fontId="1" type="noConversion"/>
  </si>
  <si>
    <t xml:space="preserve"> (1) 감정평가에 관한 규칙 제13조 </t>
    <phoneticPr fontId="1" type="noConversion"/>
  </si>
  <si>
    <t xml:space="preserve"> (3) 감칙 제14조~제26조</t>
    <phoneticPr fontId="1" type="noConversion"/>
  </si>
  <si>
    <t>III. (물음2) 최유효이용 판정방법</t>
    <phoneticPr fontId="1" type="noConversion"/>
  </si>
  <si>
    <t>1. 생산성분석</t>
    <phoneticPr fontId="1" type="noConversion"/>
  </si>
  <si>
    <t>2. 시장분석</t>
    <phoneticPr fontId="1" type="noConversion"/>
  </si>
  <si>
    <t>4. 공급분석</t>
    <phoneticPr fontId="1" type="noConversion"/>
  </si>
  <si>
    <t>5. 균형분석</t>
    <phoneticPr fontId="1" type="noConversion"/>
  </si>
  <si>
    <t>7. 타당성 분석 &lt;개발예정부동산&gt;</t>
    <phoneticPr fontId="1" type="noConversion"/>
  </si>
  <si>
    <t>1. 기준가치 &lt;감칙 제2조 제3호&gt;</t>
    <phoneticPr fontId="1" type="noConversion"/>
  </si>
  <si>
    <t>2. 담보평가에서의 기준가치</t>
    <phoneticPr fontId="1" type="noConversion"/>
  </si>
  <si>
    <t>III. (물음2) 시장가치, 담보가치 차이</t>
    <phoneticPr fontId="1" type="noConversion"/>
  </si>
  <si>
    <t>2. 시장가치, 담보가치 차이점</t>
    <phoneticPr fontId="1" type="noConversion"/>
  </si>
  <si>
    <t>(1) 객관적 가치 VS 주관적 가치</t>
    <phoneticPr fontId="1" type="noConversion"/>
  </si>
  <si>
    <t>(2) 시장가치 개념요소 측면</t>
    <phoneticPr fontId="1" type="noConversion"/>
  </si>
  <si>
    <t xml:space="preserve"> 1) 거래를 위하여 공개</t>
    <phoneticPr fontId="1" type="noConversion"/>
  </si>
  <si>
    <t xml:space="preserve"> 3) 사용수익 여부</t>
    <phoneticPr fontId="1" type="noConversion"/>
  </si>
  <si>
    <t>II. 한정가격, 특정가격, 특수가격</t>
    <phoneticPr fontId="1" type="noConversion"/>
  </si>
  <si>
    <t>1. 한정가격</t>
    <phoneticPr fontId="1" type="noConversion"/>
  </si>
  <si>
    <t>3. 특수가격</t>
    <phoneticPr fontId="1" type="noConversion"/>
  </si>
  <si>
    <r>
      <t xml:space="preserve"> (2) 조성공사비&lt;수급인,도급인 적정이윤&gt; </t>
    </r>
    <r>
      <rPr>
        <b/>
        <sz val="11"/>
        <color rgb="FFFF0000"/>
        <rFont val="맑은 고딕"/>
        <family val="3"/>
        <charset val="129"/>
        <scheme val="minor"/>
      </rPr>
      <t>- 내용</t>
    </r>
    <phoneticPr fontId="1" type="noConversion"/>
  </si>
  <si>
    <r>
      <t xml:space="preserve"> (2) 개발비용 및 가액 산정 </t>
    </r>
    <r>
      <rPr>
        <b/>
        <sz val="11"/>
        <color rgb="FFFF0000"/>
        <rFont val="맑은 고딕"/>
        <family val="3"/>
        <charset val="129"/>
        <scheme val="minor"/>
      </rPr>
      <t>- 내용(전체면적기준)</t>
    </r>
    <phoneticPr fontId="1" type="noConversion"/>
  </si>
  <si>
    <r>
      <t>2. 최유효이용</t>
    </r>
    <r>
      <rPr>
        <b/>
        <sz val="11"/>
        <color rgb="FFFF0000"/>
        <rFont val="맑은 고딕"/>
        <family val="3"/>
        <charset val="129"/>
        <scheme val="minor"/>
      </rPr>
      <t xml:space="preserve"> - 조건 &lt;나지상정 최 KW&gt;</t>
    </r>
    <phoneticPr fontId="1" type="noConversion"/>
  </si>
  <si>
    <r>
      <t xml:space="preserve"> (1) 개발부동산의 가치에서 개발비 차감</t>
    </r>
    <r>
      <rPr>
        <b/>
        <sz val="11"/>
        <color rgb="FFFF0000"/>
        <rFont val="맑은 고딕"/>
        <family val="3"/>
        <charset val="129"/>
        <scheme val="minor"/>
      </rPr>
      <t xml:space="preserve"> - 개발하는 경우</t>
    </r>
    <phoneticPr fontId="1" type="noConversion"/>
  </si>
  <si>
    <r>
      <t xml:space="preserve"> (2) 분할이용 </t>
    </r>
    <r>
      <rPr>
        <b/>
        <sz val="11"/>
        <color rgb="FFFF0000"/>
        <rFont val="맑은 고딕"/>
        <family val="3"/>
        <charset val="129"/>
        <scheme val="minor"/>
      </rPr>
      <t>- 개발하지 않는 경우 (편익VS비용)</t>
    </r>
    <phoneticPr fontId="1" type="noConversion"/>
  </si>
  <si>
    <r>
      <t xml:space="preserve">3. 담보가치 </t>
    </r>
    <r>
      <rPr>
        <b/>
        <sz val="11"/>
        <color rgb="FFFF0000"/>
        <rFont val="맑은 고딕"/>
        <family val="3"/>
        <charset val="129"/>
        <scheme val="minor"/>
      </rPr>
      <t>- 내용, 유형</t>
    </r>
    <phoneticPr fontId="1" type="noConversion"/>
  </si>
  <si>
    <r>
      <t>&lt;문제4&gt;</t>
    </r>
    <r>
      <rPr>
        <b/>
        <sz val="11"/>
        <color rgb="FFFF0000"/>
        <rFont val="맑은 고딕"/>
        <family val="3"/>
        <charset val="129"/>
        <scheme val="minor"/>
      </rPr>
      <t>- 정상가격 원칙이라는 점 언급</t>
    </r>
    <phoneticPr fontId="1" type="noConversion"/>
  </si>
  <si>
    <r>
      <t>2. 특정가격</t>
    </r>
    <r>
      <rPr>
        <b/>
        <sz val="11"/>
        <color rgb="FFFF0000"/>
        <rFont val="맑은 고딕"/>
        <family val="3"/>
        <charset val="129"/>
        <scheme val="minor"/>
      </rPr>
      <t xml:space="preserve"> - KW</t>
    </r>
    <phoneticPr fontId="1" type="noConversion"/>
  </si>
  <si>
    <r>
      <t xml:space="preserve"> (2) 감칙 제8조</t>
    </r>
    <r>
      <rPr>
        <b/>
        <sz val="11"/>
        <color rgb="FFFF0000"/>
        <rFont val="맑은 고딕"/>
        <family val="3"/>
        <charset val="129"/>
        <scheme val="minor"/>
      </rPr>
      <t xml:space="preserve"> - 의미 전달 불분명</t>
    </r>
    <phoneticPr fontId="1" type="noConversion"/>
  </si>
  <si>
    <t xml:space="preserve"> - 감칙 14-26은 애초에 감정평가방법만 설명하는 부분</t>
    <phoneticPr fontId="1" type="noConversion"/>
  </si>
  <si>
    <r>
      <t>3. 수요분석</t>
    </r>
    <r>
      <rPr>
        <b/>
        <sz val="11"/>
        <color rgb="FFFF0000"/>
        <rFont val="맑은 고딕"/>
        <family val="3"/>
        <charset val="129"/>
        <scheme val="minor"/>
      </rPr>
      <t xml:space="preserve"> - KW</t>
    </r>
    <phoneticPr fontId="1" type="noConversion"/>
  </si>
  <si>
    <r>
      <t>6. 포착률 예측&lt;최유효이용&gt;</t>
    </r>
    <r>
      <rPr>
        <b/>
        <sz val="11"/>
        <color rgb="FFFF0000"/>
        <rFont val="맑은 고딕"/>
        <family val="3"/>
        <charset val="129"/>
        <scheme val="minor"/>
      </rPr>
      <t xml:space="preserve"> - 이후 별개의 최분석 절차 해당</t>
    </r>
    <phoneticPr fontId="1" type="noConversion"/>
  </si>
  <si>
    <t>1번 : 14.8</t>
    <phoneticPr fontId="1" type="noConversion"/>
  </si>
  <si>
    <t>2번 : 11.2</t>
    <phoneticPr fontId="1" type="noConversion"/>
  </si>
  <si>
    <t>4번: 4.0</t>
    <phoneticPr fontId="1" type="noConversion"/>
  </si>
  <si>
    <t>평균: 38.8</t>
    <phoneticPr fontId="1" type="noConversion"/>
  </si>
  <si>
    <t>3기5</t>
    <phoneticPr fontId="1" type="noConversion"/>
  </si>
  <si>
    <t>담보가치 - 유형….</t>
    <phoneticPr fontId="1" type="noConversion"/>
  </si>
  <si>
    <t xml:space="preserve">4번: </t>
    <phoneticPr fontId="1" type="noConversion"/>
  </si>
  <si>
    <t>[문제1] 행정적 요인</t>
    <phoneticPr fontId="1" type="noConversion"/>
  </si>
  <si>
    <t>II.(물음1) 토지문제 발생이유, 행정적 요인 고려해야하는 이유</t>
    <phoneticPr fontId="1" type="noConversion"/>
  </si>
  <si>
    <t>III.(물음2) 최유효이용 장애요인 3가지, 정부규제가 가치발생요인에 미치는 영향</t>
    <phoneticPr fontId="1" type="noConversion"/>
  </si>
  <si>
    <t>IV.(물음3) 부동산 관련 정책 중 거래규제에 대한 내용을 분류하여 설명</t>
    <phoneticPr fontId="1" type="noConversion"/>
  </si>
  <si>
    <t>[문제2] 프롭테크,AVM</t>
    <phoneticPr fontId="1" type="noConversion"/>
  </si>
  <si>
    <t>II.(물음1) 감정평가에서 프롭테크의 도입 필요성</t>
    <phoneticPr fontId="1" type="noConversion"/>
  </si>
  <si>
    <t>III. (물음2) AVM이 보조적 수단으로 활용되는 것이 적절한 이유</t>
    <phoneticPr fontId="1" type="noConversion"/>
  </si>
  <si>
    <t>II.(물음1) 부동산시장과 자본시장 통합화현상을 증권화,유동화에 근거하여 설명</t>
    <phoneticPr fontId="1" type="noConversion"/>
  </si>
  <si>
    <t>III.(물음2) 부동산시장의 증권화와 관련하여 감정평가사의 역할</t>
    <phoneticPr fontId="1" type="noConversion"/>
  </si>
  <si>
    <t>[문제4] 부동산공시법, 토지보상법 적정가격 비교설명</t>
    <phoneticPr fontId="1" type="noConversion"/>
  </si>
  <si>
    <t>1. 부동산시장에서 토지문제가 발생하는 이유</t>
    <phoneticPr fontId="1" type="noConversion"/>
  </si>
  <si>
    <t xml:space="preserve"> (1) 부동산의 특성의 의의 및 종류</t>
    <phoneticPr fontId="1" type="noConversion"/>
  </si>
  <si>
    <t xml:space="preserve"> (2) 부동산시장에서 토지문제가 발생하는 이유</t>
    <phoneticPr fontId="1" type="noConversion"/>
  </si>
  <si>
    <t xml:space="preserve">  1) 자연적인 특성에 근거</t>
    <phoneticPr fontId="1" type="noConversion"/>
  </si>
  <si>
    <t xml:space="preserve">  2) 인문적인 특성에 근거</t>
    <phoneticPr fontId="1" type="noConversion"/>
  </si>
  <si>
    <t xml:space="preserve">  3) 경제적인 특성에 근거</t>
    <phoneticPr fontId="1" type="noConversion"/>
  </si>
  <si>
    <t>2. 감정평가 시 행정적인 요인을 고려해야 하는 이유</t>
    <phoneticPr fontId="1" type="noConversion"/>
  </si>
  <si>
    <t xml:space="preserve"> (2) 지역분석 측면</t>
    <phoneticPr fontId="1" type="noConversion"/>
  </si>
  <si>
    <t xml:space="preserve"> (3) 최유효이용 측면</t>
    <phoneticPr fontId="1" type="noConversion"/>
  </si>
  <si>
    <t>1. 최유효이용의 장애요인</t>
    <phoneticPr fontId="1" type="noConversion"/>
  </si>
  <si>
    <t xml:space="preserve"> (1) 최유효이용의 의의</t>
    <phoneticPr fontId="1" type="noConversion"/>
  </si>
  <si>
    <t xml:space="preserve"> (2) 최유효이용의 장애요인</t>
    <phoneticPr fontId="1" type="noConversion"/>
  </si>
  <si>
    <t xml:space="preserve">  1) 부동산시장의 불완전성</t>
    <phoneticPr fontId="1" type="noConversion"/>
  </si>
  <si>
    <t xml:space="preserve">  2) 정부의 행정적 규제</t>
    <phoneticPr fontId="1" type="noConversion"/>
  </si>
  <si>
    <t xml:space="preserve">  3) 경제주체의 비전문성</t>
    <phoneticPr fontId="1" type="noConversion"/>
  </si>
  <si>
    <t>2. 임대료규제 및 분양가 상한제와 같은 정부규제가 가치발생요인에 미치는 영향</t>
    <phoneticPr fontId="1" type="noConversion"/>
  </si>
  <si>
    <t xml:space="preserve"> (1) 행정적인 요인으로서 임대료 규제와 분양가 상한제</t>
    <phoneticPr fontId="1" type="noConversion"/>
  </si>
  <si>
    <t xml:space="preserve"> (2) 가치발생요인에 미치는 영향</t>
    <phoneticPr fontId="1" type="noConversion"/>
  </si>
  <si>
    <t xml:space="preserve">  1) 효용 및 유효수요에 미치는 영향</t>
    <phoneticPr fontId="1" type="noConversion"/>
  </si>
  <si>
    <t xml:space="preserve">  2) 상대적 희소성에 미치는 영향</t>
    <phoneticPr fontId="1" type="noConversion"/>
  </si>
  <si>
    <t>1. 양도소득세 강화</t>
    <phoneticPr fontId="1" type="noConversion"/>
  </si>
  <si>
    <t>2. 실거래가 신고제</t>
    <phoneticPr fontId="1" type="noConversion"/>
  </si>
  <si>
    <t>3. LTV와 DTI강화</t>
    <phoneticPr fontId="1" type="noConversion"/>
  </si>
  <si>
    <t>4. 토지거래허가제</t>
    <phoneticPr fontId="1" type="noConversion"/>
  </si>
  <si>
    <t>1. 부동산의 개별성 및 용도의 다양성 측면</t>
    <phoneticPr fontId="1" type="noConversion"/>
  </si>
  <si>
    <t>2. 가치형성요인의 변동성 측면</t>
    <phoneticPr fontId="1" type="noConversion"/>
  </si>
  <si>
    <t>3. 부동산시장의 불완전성 측면</t>
    <phoneticPr fontId="1" type="noConversion"/>
  </si>
  <si>
    <t>4. 감정평가의 자료수집 측면</t>
    <phoneticPr fontId="1" type="noConversion"/>
  </si>
  <si>
    <t>5. 지역분석 및 최유효이용 판단 측면</t>
    <phoneticPr fontId="1" type="noConversion"/>
  </si>
  <si>
    <t>6. 객관적인 시장가치 추계 측면</t>
    <phoneticPr fontId="1" type="noConversion"/>
  </si>
  <si>
    <t>1. AVM 의의</t>
    <phoneticPr fontId="1" type="noConversion"/>
  </si>
  <si>
    <t>2. AVM이 보조적인 수단으로 활용되는 것이 적절한 이유</t>
    <phoneticPr fontId="1" type="noConversion"/>
  </si>
  <si>
    <t xml:space="preserve"> (1) 통계적인 모형 자체의 한계</t>
    <phoneticPr fontId="1" type="noConversion"/>
  </si>
  <si>
    <t xml:space="preserve"> (2) 가치의 개념적인 측면</t>
    <phoneticPr fontId="1" type="noConversion"/>
  </si>
  <si>
    <t xml:space="preserve"> (3) 가치형성요인의 상호관련성</t>
    <phoneticPr fontId="1" type="noConversion"/>
  </si>
  <si>
    <t xml:space="preserve"> (4) 가치다원론 측면</t>
    <phoneticPr fontId="1" type="noConversion"/>
  </si>
  <si>
    <t xml:space="preserve"> (5) 가치의 3면성 반영 측면</t>
    <phoneticPr fontId="1" type="noConversion"/>
  </si>
  <si>
    <t>1. 부동산의 증권화 및 유동화의 의의</t>
    <phoneticPr fontId="1" type="noConversion"/>
  </si>
  <si>
    <t>2. 부동산시장과 자본시장의 통합화</t>
    <phoneticPr fontId="1" type="noConversion"/>
  </si>
  <si>
    <t xml:space="preserve"> (1) 이자율을 토대로 한 연관성</t>
    <phoneticPr fontId="1" type="noConversion"/>
  </si>
  <si>
    <t xml:space="preserve"> (2) 넓은 투자기반과 대체투자수단의 기회 부여</t>
    <phoneticPr fontId="1" type="noConversion"/>
  </si>
  <si>
    <t xml:space="preserve"> (3) 부동산시장과 자본시장의 통합화</t>
    <phoneticPr fontId="1" type="noConversion"/>
  </si>
  <si>
    <t>1. 종합부동산서비스회사의 육성 요구</t>
    <phoneticPr fontId="1" type="noConversion"/>
  </si>
  <si>
    <t>2. 증권화가 자본시장 및 부동산가치에 미치는 영향 고려</t>
    <phoneticPr fontId="1" type="noConversion"/>
  </si>
  <si>
    <t>3. 새로운 투자집단에 대한 서비스 수요에 주목</t>
    <phoneticPr fontId="1" type="noConversion"/>
  </si>
  <si>
    <t>4. 부동산시장의 변화에 대응한 고도의 전문기법 구사</t>
    <phoneticPr fontId="1" type="noConversion"/>
  </si>
  <si>
    <t>II. 부동산공시법의 적정가격과 토지보상법의 적정가격의 의의</t>
    <phoneticPr fontId="1" type="noConversion"/>
  </si>
  <si>
    <t>III. 부동산공시법의 적정가격과 토지보상법의 적정가격의 비교</t>
    <phoneticPr fontId="1" type="noConversion"/>
  </si>
  <si>
    <t>1. 공통점</t>
    <phoneticPr fontId="1" type="noConversion"/>
  </si>
  <si>
    <t xml:space="preserve"> (1) 가치의 3면성의 반영</t>
    <phoneticPr fontId="1" type="noConversion"/>
  </si>
  <si>
    <t xml:space="preserve"> (2) 시장가치 외의 가치</t>
    <phoneticPr fontId="1" type="noConversion"/>
  </si>
  <si>
    <t>2. 차이점</t>
    <phoneticPr fontId="1" type="noConversion"/>
  </si>
  <si>
    <t xml:space="preserve"> (1) 당위가치와 존재가치</t>
    <phoneticPr fontId="1" type="noConversion"/>
  </si>
  <si>
    <t xml:space="preserve"> (2) 적용영역</t>
    <phoneticPr fontId="1" type="noConversion"/>
  </si>
  <si>
    <t>II. (물음1) 행정적 요인 고려 이유</t>
    <phoneticPr fontId="1" type="noConversion"/>
  </si>
  <si>
    <t>1. 부동산시장의 개념</t>
    <phoneticPr fontId="1" type="noConversion"/>
  </si>
  <si>
    <t>2. 토지문제가 발생하는 이유</t>
    <phoneticPr fontId="1" type="noConversion"/>
  </si>
  <si>
    <t xml:space="preserve"> (1) 부동산의 물리적 측면</t>
    <phoneticPr fontId="1" type="noConversion"/>
  </si>
  <si>
    <t xml:space="preserve"> (2) 부동산의 인문적 측면</t>
    <phoneticPr fontId="1" type="noConversion"/>
  </si>
  <si>
    <t xml:space="preserve"> (3) 부동산의 사회적,경제적 특성</t>
    <phoneticPr fontId="1" type="noConversion"/>
  </si>
  <si>
    <t>3. 다양한 행정적 요인을 고려해야 하는 이유</t>
    <phoneticPr fontId="1" type="noConversion"/>
  </si>
  <si>
    <t xml:space="preserve"> (1) 부동산의 물리적 특성</t>
    <phoneticPr fontId="1" type="noConversion"/>
  </si>
  <si>
    <t xml:space="preserve"> (2) 부동산의 인문적 특성</t>
    <phoneticPr fontId="1" type="noConversion"/>
  </si>
  <si>
    <t>III. (물음2) 정부규제가 가치발생요인에 미치는 영향</t>
    <phoneticPr fontId="1" type="noConversion"/>
  </si>
  <si>
    <t>1. 최유효이용 장애요인</t>
    <phoneticPr fontId="1" type="noConversion"/>
  </si>
  <si>
    <t xml:space="preserve"> (1) 최유효이용</t>
    <phoneticPr fontId="1" type="noConversion"/>
  </si>
  <si>
    <t xml:space="preserve"> (2) 부동산시장의 불완전성</t>
    <phoneticPr fontId="1" type="noConversion"/>
  </si>
  <si>
    <t xml:space="preserve"> (3) 정부의 행정적 규제</t>
    <phoneticPr fontId="1" type="noConversion"/>
  </si>
  <si>
    <t xml:space="preserve"> (4) 이용주체의 제약</t>
    <phoneticPr fontId="1" type="noConversion"/>
  </si>
  <si>
    <t xml:space="preserve"> (1) 효용에 미치는 영향</t>
    <phoneticPr fontId="1" type="noConversion"/>
  </si>
  <si>
    <t>IV. (물음3) 거래규제</t>
    <phoneticPr fontId="1" type="noConversion"/>
  </si>
  <si>
    <t>2. 토지거래허가제</t>
    <phoneticPr fontId="1" type="noConversion"/>
  </si>
  <si>
    <t>3. 양도소득세율 증가</t>
    <phoneticPr fontId="1" type="noConversion"/>
  </si>
  <si>
    <t>II. (물음1) 프롭테크 도입 필요성</t>
    <phoneticPr fontId="1" type="noConversion"/>
  </si>
  <si>
    <t>1. 감정평가 업무영역</t>
    <phoneticPr fontId="1" type="noConversion"/>
  </si>
  <si>
    <t>2. 프롭테크의 도입 필요성</t>
    <phoneticPr fontId="1" type="noConversion"/>
  </si>
  <si>
    <t xml:space="preserve"> (4) 기타 공적 업무</t>
    <phoneticPr fontId="1" type="noConversion"/>
  </si>
  <si>
    <t>III. (물음2) AVM이 적절한 이유</t>
    <phoneticPr fontId="1" type="noConversion"/>
  </si>
  <si>
    <t>2. 보조적 수단 활용이 적절한 이유</t>
    <phoneticPr fontId="1" type="noConversion"/>
  </si>
  <si>
    <t xml:space="preserve"> (1) 자료수집 측면</t>
    <phoneticPr fontId="1" type="noConversion"/>
  </si>
  <si>
    <t xml:space="preserve"> (2) 가격제원칙 반영 측면</t>
    <phoneticPr fontId="1" type="noConversion"/>
  </si>
  <si>
    <t xml:space="preserve"> (3) 지역분석, 개별분석 관점</t>
    <phoneticPr fontId="1" type="noConversion"/>
  </si>
  <si>
    <t xml:space="preserve"> (4) 평가 시</t>
    <phoneticPr fontId="1" type="noConversion"/>
  </si>
  <si>
    <t xml:space="preserve"> (5) 시산가액 조정</t>
    <phoneticPr fontId="1" type="noConversion"/>
  </si>
  <si>
    <t>II. (물음1) 통합화 현상</t>
    <phoneticPr fontId="1" type="noConversion"/>
  </si>
  <si>
    <t xml:space="preserve"> 1. 부동산시장, 금융시장</t>
    <phoneticPr fontId="1" type="noConversion"/>
  </si>
  <si>
    <t xml:space="preserve"> 2. 부동산의 증권화,유동화</t>
    <phoneticPr fontId="1" type="noConversion"/>
  </si>
  <si>
    <t xml:space="preserve"> 3. 통합화 현상</t>
    <phoneticPr fontId="1" type="noConversion"/>
  </si>
  <si>
    <t xml:space="preserve"> (1) 부동산의 유동화</t>
    <phoneticPr fontId="1" type="noConversion"/>
  </si>
  <si>
    <t>III. (물음2) 감정평가사의 역할</t>
    <phoneticPr fontId="1" type="noConversion"/>
  </si>
  <si>
    <t>3. 거래질서 확립</t>
    <phoneticPr fontId="1" type="noConversion"/>
  </si>
  <si>
    <t>4. 사회성, 공공성</t>
    <phoneticPr fontId="1" type="noConversion"/>
  </si>
  <si>
    <t>5. 파라미터적 기능</t>
    <phoneticPr fontId="1" type="noConversion"/>
  </si>
  <si>
    <t>1. 적정가격</t>
    <phoneticPr fontId="1" type="noConversion"/>
  </si>
  <si>
    <t>2. 토지보상법상 적정가격</t>
    <phoneticPr fontId="1" type="noConversion"/>
  </si>
  <si>
    <t>3. 양자의 공통점</t>
    <phoneticPr fontId="1" type="noConversion"/>
  </si>
  <si>
    <t xml:space="preserve"> (1) 법정가격</t>
    <phoneticPr fontId="1" type="noConversion"/>
  </si>
  <si>
    <t xml:space="preserve"> (2) 당위가치</t>
    <phoneticPr fontId="1" type="noConversion"/>
  </si>
  <si>
    <t xml:space="preserve"> (1) 평가목적</t>
    <phoneticPr fontId="1" type="noConversion"/>
  </si>
  <si>
    <t xml:space="preserve"> (3) 평가주체</t>
    <phoneticPr fontId="1" type="noConversion"/>
  </si>
  <si>
    <t>1번 : 17.3</t>
    <phoneticPr fontId="1" type="noConversion"/>
  </si>
  <si>
    <t>2번 : 12.2</t>
    <phoneticPr fontId="1" type="noConversion"/>
  </si>
  <si>
    <t>3번: 8.1</t>
    <phoneticPr fontId="1" type="noConversion"/>
  </si>
  <si>
    <t>4번: 5.8</t>
    <phoneticPr fontId="1" type="noConversion"/>
  </si>
  <si>
    <t>평균:  43.4</t>
    <phoneticPr fontId="1" type="noConversion"/>
  </si>
  <si>
    <t>3기6</t>
    <phoneticPr fontId="1" type="noConversion"/>
  </si>
  <si>
    <t>3기7</t>
    <phoneticPr fontId="1" type="noConversion"/>
  </si>
  <si>
    <t xml:space="preserve"> → 특성에만 서술하기보다 감정평가절차 활용</t>
    <phoneticPr fontId="1" type="noConversion"/>
  </si>
  <si>
    <r>
      <t xml:space="preserve">2. 정부규제가 가치발생요인에 미치는 영향 </t>
    </r>
    <r>
      <rPr>
        <b/>
        <sz val="11"/>
        <color rgb="FFFF0000"/>
        <rFont val="맑은 고딕"/>
        <family val="3"/>
        <charset val="129"/>
        <scheme val="minor"/>
      </rPr>
      <t>- 유형</t>
    </r>
    <phoneticPr fontId="1" type="noConversion"/>
  </si>
  <si>
    <r>
      <t xml:space="preserve"> (2) 상대적 희소성에 미치는 영향 </t>
    </r>
    <r>
      <rPr>
        <b/>
        <sz val="11"/>
        <color rgb="FFFF0000"/>
        <rFont val="맑은 고딕"/>
        <family val="3"/>
        <charset val="129"/>
        <scheme val="minor"/>
      </rPr>
      <t>- 그래서 희소성 증감가</t>
    </r>
    <phoneticPr fontId="1" type="noConversion"/>
  </si>
  <si>
    <r>
      <t xml:space="preserve"> (3) 유효수요에 미치는 영향</t>
    </r>
    <r>
      <rPr>
        <b/>
        <sz val="11"/>
        <color rgb="FFFF0000"/>
        <rFont val="맑은 고딕"/>
        <family val="3"/>
        <charset val="129"/>
        <scheme val="minor"/>
      </rPr>
      <t xml:space="preserve"> - 직접적인 분양가상한제 반영</t>
    </r>
    <phoneticPr fontId="1" type="noConversion"/>
  </si>
  <si>
    <r>
      <t>1. 분양가 상한제</t>
    </r>
    <r>
      <rPr>
        <b/>
        <sz val="11"/>
        <color rgb="FFFF0000"/>
        <rFont val="맑은 고딕"/>
        <family val="3"/>
        <charset val="129"/>
        <scheme val="minor"/>
      </rPr>
      <t xml:space="preserve"> - X 가격규제임</t>
    </r>
    <phoneticPr fontId="1" type="noConversion"/>
  </si>
  <si>
    <r>
      <t xml:space="preserve">4. 대출규제 </t>
    </r>
    <r>
      <rPr>
        <b/>
        <sz val="11"/>
        <color rgb="FFFF0000"/>
        <rFont val="맑은 고딕"/>
        <family val="3"/>
        <charset val="129"/>
        <scheme val="minor"/>
      </rPr>
      <t>- 세부적인 내용 서술</t>
    </r>
    <phoneticPr fontId="1" type="noConversion"/>
  </si>
  <si>
    <r>
      <t xml:space="preserve"> (1) 가치추계업무 시 도입 필요성 </t>
    </r>
    <r>
      <rPr>
        <b/>
        <sz val="11"/>
        <color rgb="FFFF0000"/>
        <rFont val="맑은 고딕"/>
        <family val="3"/>
        <charset val="129"/>
        <scheme val="minor"/>
      </rPr>
      <t>- 조건(프롭테크 특징 반영)</t>
    </r>
    <phoneticPr fontId="1" type="noConversion"/>
  </si>
  <si>
    <r>
      <t xml:space="preserve"> (2) 정보 조언등의 업무시 도입 필요성 </t>
    </r>
    <r>
      <rPr>
        <b/>
        <sz val="11"/>
        <color rgb="FFFF0000"/>
        <rFont val="맑은 고딕"/>
        <family val="3"/>
        <charset val="129"/>
        <scheme val="minor"/>
      </rPr>
      <t>- 조건</t>
    </r>
    <phoneticPr fontId="1" type="noConversion"/>
  </si>
  <si>
    <r>
      <t xml:space="preserve"> (3) 평가검토 업무 시 도입 필요성 </t>
    </r>
    <r>
      <rPr>
        <b/>
        <sz val="11"/>
        <color rgb="FFFF0000"/>
        <rFont val="맑은 고딕"/>
        <family val="3"/>
        <charset val="129"/>
        <scheme val="minor"/>
      </rPr>
      <t>- 조건</t>
    </r>
    <phoneticPr fontId="1" type="noConversion"/>
  </si>
  <si>
    <r>
      <t xml:space="preserve"> (6) 객관성 부여 </t>
    </r>
    <r>
      <rPr>
        <b/>
        <sz val="11"/>
        <color rgb="FFFF0000"/>
        <rFont val="맑은 고딕"/>
        <family val="3"/>
        <charset val="129"/>
        <scheme val="minor"/>
      </rPr>
      <t>- 객관적 성격의 시장가치 등 구체적 서술</t>
    </r>
    <phoneticPr fontId="1" type="noConversion"/>
  </si>
  <si>
    <r>
      <t xml:space="preserve"> (2) 부동산의 증권화</t>
    </r>
    <r>
      <rPr>
        <b/>
        <sz val="11"/>
        <color rgb="FFFF0000"/>
        <rFont val="맑은 고딕"/>
        <family val="3"/>
        <charset val="129"/>
        <scheme val="minor"/>
      </rPr>
      <t xml:space="preserve"> - 동일한 의미 서술</t>
    </r>
    <phoneticPr fontId="1" type="noConversion"/>
  </si>
  <si>
    <r>
      <t>1. 증권화 위한 대상 평가 시 올바른 가격 제공</t>
    </r>
    <r>
      <rPr>
        <b/>
        <sz val="11"/>
        <color rgb="FFFF0000"/>
        <rFont val="맑은 고딕"/>
        <family val="3"/>
        <charset val="129"/>
        <scheme val="minor"/>
      </rPr>
      <t xml:space="preserve"> - 조건</t>
    </r>
    <phoneticPr fontId="1" type="noConversion"/>
  </si>
  <si>
    <r>
      <t xml:space="preserve">2. 의사결정정보 제공 </t>
    </r>
    <r>
      <rPr>
        <b/>
        <sz val="11"/>
        <color rgb="FFFF0000"/>
        <rFont val="맑은 고딕"/>
        <family val="3"/>
        <charset val="129"/>
        <scheme val="minor"/>
      </rPr>
      <t>- 목적어에 조건 반영</t>
    </r>
    <phoneticPr fontId="1" type="noConversion"/>
  </si>
  <si>
    <r>
      <t xml:space="preserve"> (2) 매년 평가여부 </t>
    </r>
    <r>
      <rPr>
        <b/>
        <sz val="11"/>
        <color rgb="FFFF0000"/>
        <rFont val="맑은 고딕"/>
        <family val="3"/>
        <charset val="129"/>
        <scheme val="minor"/>
      </rPr>
      <t>- 다른가치의 특징내용 활용</t>
    </r>
    <phoneticPr fontId="1" type="noConversion"/>
  </si>
  <si>
    <t xml:space="preserve">1번 : </t>
    <phoneticPr fontId="1" type="noConversion"/>
  </si>
  <si>
    <t xml:space="preserve">2번 : </t>
    <phoneticPr fontId="1" type="noConversion"/>
  </si>
  <si>
    <t xml:space="preserve">3번: </t>
    <phoneticPr fontId="1" type="noConversion"/>
  </si>
  <si>
    <t>[문제1] 담보 감정평가</t>
    <phoneticPr fontId="1" type="noConversion"/>
  </si>
  <si>
    <t>II.(물음1) 담보감정평가 시 원칙(10)</t>
    <phoneticPr fontId="1" type="noConversion"/>
  </si>
  <si>
    <t>III.(물음2) 담보 감정평가가 중요한 이유를 부동산의 특성에 근거하여 설명(10)</t>
    <phoneticPr fontId="1" type="noConversion"/>
  </si>
  <si>
    <t>IV.(물음3) 담보 감정평가와 관련한 문제점 개선방안(20)</t>
    <phoneticPr fontId="1" type="noConversion"/>
  </si>
  <si>
    <t>[문제2] 건부감가, 최유효이용</t>
    <phoneticPr fontId="1" type="noConversion"/>
  </si>
  <si>
    <t>II.(물음1) 토지에 건부감가 반영하는 것이 타당한지를 기여의 원칙에 근거하여 설명(10)</t>
    <phoneticPr fontId="1" type="noConversion"/>
  </si>
  <si>
    <t>III. (물음2) 일시적 이용 및 불법적 이용에 대한 감정평가방법(10)</t>
    <phoneticPr fontId="1" type="noConversion"/>
  </si>
  <si>
    <t>IV. (물음3) 최유효이용과 관련하여 제시될 수 있는 문제점(10)</t>
    <phoneticPr fontId="1" type="noConversion"/>
  </si>
  <si>
    <t>[문제3] 호텔</t>
    <phoneticPr fontId="1" type="noConversion"/>
  </si>
  <si>
    <t>II.(물음1) 호텔기업 감정평가 시 고려해야 하는 가치평가 요소(10)</t>
    <phoneticPr fontId="1" type="noConversion"/>
  </si>
  <si>
    <t>III.(물음2) 호텔기업의 감정평가방법, 각각의 감정평가방법 적용의 타당성(10)</t>
    <phoneticPr fontId="1" type="noConversion"/>
  </si>
  <si>
    <t>[문제4] 비용접근법에서 부동산 평가원리가 어떻게 고려되는지</t>
    <phoneticPr fontId="1" type="noConversion"/>
  </si>
  <si>
    <t>1. 확인주의</t>
    <phoneticPr fontId="1" type="noConversion"/>
  </si>
  <si>
    <t>2. 보수주의</t>
    <phoneticPr fontId="1" type="noConversion"/>
  </si>
  <si>
    <t>3. 처분주의</t>
    <phoneticPr fontId="1" type="noConversion"/>
  </si>
  <si>
    <t>4. 현황주의</t>
    <phoneticPr fontId="1" type="noConversion"/>
  </si>
  <si>
    <t>5. 감정평가 협약사항의 준수</t>
    <phoneticPr fontId="1" type="noConversion"/>
  </si>
  <si>
    <t>2. 부동산의 특성에 근거한 담보 감정평가의 중요성</t>
    <phoneticPr fontId="1" type="noConversion"/>
  </si>
  <si>
    <t xml:space="preserve"> (1) 영속성에 근거한 중요성</t>
    <phoneticPr fontId="1" type="noConversion"/>
  </si>
  <si>
    <t xml:space="preserve"> (2) 고가성에 근거한 중요성</t>
    <phoneticPr fontId="1" type="noConversion"/>
  </si>
  <si>
    <t xml:space="preserve"> (3) 사회성,공공성에 근거한 중요성</t>
    <phoneticPr fontId="1" type="noConversion"/>
  </si>
  <si>
    <t>1. 담보가치 평가를 위한 감정평가제도에 대한 이해와 존중 필요</t>
    <phoneticPr fontId="1" type="noConversion"/>
  </si>
  <si>
    <t>2. 담보가치 산정 방법 적용에 대한 기준과 원칙 정립 필요</t>
    <phoneticPr fontId="1" type="noConversion"/>
  </si>
  <si>
    <t>3. 담보자산 가치산정 표준시간제도 도입 검토</t>
    <phoneticPr fontId="1" type="noConversion"/>
  </si>
  <si>
    <t>4. 담보가치 평가의 독립성 보장</t>
    <phoneticPr fontId="1" type="noConversion"/>
  </si>
  <si>
    <t>5. 담보가치와 시장가치의 관계 정립</t>
    <phoneticPr fontId="1" type="noConversion"/>
  </si>
  <si>
    <t>6. AVM의 남용 및 오용 방지장치 마련</t>
    <phoneticPr fontId="1" type="noConversion"/>
  </si>
  <si>
    <t>7. 은행 등 금융기관 담보가치 산정기준 마련</t>
    <phoneticPr fontId="1" type="noConversion"/>
  </si>
  <si>
    <t>1. 건부감가의 의의</t>
    <phoneticPr fontId="1" type="noConversion"/>
  </si>
  <si>
    <t>2. 부동산 가격제원칙 중 기여의 원칙에 근거한 타당성</t>
    <phoneticPr fontId="1" type="noConversion"/>
  </si>
  <si>
    <t xml:space="preserve"> (1) 기여의 원칙 의의</t>
    <phoneticPr fontId="1" type="noConversion"/>
  </si>
  <si>
    <t xml:space="preserve"> (2) 기여의 원칙에 근거한 타당성</t>
    <phoneticPr fontId="1" type="noConversion"/>
  </si>
  <si>
    <t xml:space="preserve">  1) 기여의 원칙에 근거한 타당성</t>
    <phoneticPr fontId="1" type="noConversion"/>
  </si>
  <si>
    <t xml:space="preserve">  2) 사안의 경우</t>
    <phoneticPr fontId="1" type="noConversion"/>
  </si>
  <si>
    <t>1. 최유효이용의 성립 가능성</t>
    <phoneticPr fontId="1" type="noConversion"/>
  </si>
  <si>
    <t>2. 하나의 이용만을 전제</t>
    <phoneticPr fontId="1" type="noConversion"/>
  </si>
  <si>
    <t>3. 부동산 정책의 이념으로는 불합리</t>
    <phoneticPr fontId="1" type="noConversion"/>
  </si>
  <si>
    <t>4. 판단요건의 부족</t>
    <phoneticPr fontId="1" type="noConversion"/>
  </si>
  <si>
    <t>5. 대상물건의 특징</t>
    <phoneticPr fontId="1" type="noConversion"/>
  </si>
  <si>
    <t>6. 주관 개입의 가능성</t>
    <phoneticPr fontId="1" type="noConversion"/>
  </si>
  <si>
    <t>1. 부동산 요소</t>
    <phoneticPr fontId="1" type="noConversion"/>
  </si>
  <si>
    <t>2. 브랜드가치</t>
    <phoneticPr fontId="1" type="noConversion"/>
  </si>
  <si>
    <t>3. 경영지식가치</t>
    <phoneticPr fontId="1" type="noConversion"/>
  </si>
  <si>
    <t>4. 외부환경 요소</t>
    <phoneticPr fontId="1" type="noConversion"/>
  </si>
  <si>
    <t>1. 수익방식 1) 수익방식 2) 적용 타당성</t>
    <phoneticPr fontId="1" type="noConversion"/>
  </si>
  <si>
    <t>2. 원가방식 1) 원가방식 2) 적용 타당성</t>
    <phoneticPr fontId="1" type="noConversion"/>
  </si>
  <si>
    <t>3. 비교방식 1) 비교방식 2) 적용 타당성</t>
    <phoneticPr fontId="1" type="noConversion"/>
  </si>
  <si>
    <t>II. 부동산 평가원리의 의의</t>
    <phoneticPr fontId="1" type="noConversion"/>
  </si>
  <si>
    <t>III. 비용접근법과 부동산 평가원리의 관계</t>
    <phoneticPr fontId="1" type="noConversion"/>
  </si>
  <si>
    <t>1. 대체의 원리와의 관계</t>
    <phoneticPr fontId="1" type="noConversion"/>
  </si>
  <si>
    <t>2. 수요와 공급의 원리와의 관계</t>
    <phoneticPr fontId="1" type="noConversion"/>
  </si>
  <si>
    <t>3. 균형의 원리와의 관계</t>
    <phoneticPr fontId="1" type="noConversion"/>
  </si>
  <si>
    <t>4. 외부성의 원리와의 관계</t>
    <phoneticPr fontId="1" type="noConversion"/>
  </si>
  <si>
    <t>5. 최고최선의 이용원리와의 관계</t>
    <phoneticPr fontId="1" type="noConversion"/>
  </si>
  <si>
    <t>채권</t>
    <phoneticPr fontId="1" type="noConversion"/>
  </si>
  <si>
    <t>장외거래</t>
    <phoneticPr fontId="1" type="noConversion"/>
  </si>
  <si>
    <t>1번 : 17.6</t>
    <phoneticPr fontId="1" type="noConversion"/>
  </si>
  <si>
    <t>2번 : 13.5</t>
    <phoneticPr fontId="1" type="noConversion"/>
  </si>
  <si>
    <t>3번: 10.0</t>
    <phoneticPr fontId="1" type="noConversion"/>
  </si>
  <si>
    <t>평균:  46.3</t>
    <phoneticPr fontId="1" type="noConversion"/>
  </si>
  <si>
    <t>4기1</t>
    <phoneticPr fontId="1" type="noConversion"/>
  </si>
  <si>
    <t>4기2</t>
    <phoneticPr fontId="1" type="noConversion"/>
  </si>
  <si>
    <t>4기3</t>
    <phoneticPr fontId="1" type="noConversion"/>
  </si>
  <si>
    <t>4기4</t>
    <phoneticPr fontId="1" type="noConversion"/>
  </si>
  <si>
    <t>4기5</t>
    <phoneticPr fontId="1" type="noConversion"/>
  </si>
  <si>
    <t>4기6</t>
    <phoneticPr fontId="1" type="noConversion"/>
  </si>
  <si>
    <t>이동현오프</t>
    <phoneticPr fontId="1" type="noConversion"/>
  </si>
  <si>
    <t>II. (물음1) 담보평가의 원칙</t>
    <phoneticPr fontId="1" type="noConversion"/>
  </si>
  <si>
    <t>III. (물음2) 중요한 이유</t>
    <phoneticPr fontId="1" type="noConversion"/>
  </si>
  <si>
    <t>2. 담보감정평가가 중요한 이유</t>
    <phoneticPr fontId="1" type="noConversion"/>
  </si>
  <si>
    <t xml:space="preserve"> (1) 물리적 특성</t>
    <phoneticPr fontId="1" type="noConversion"/>
  </si>
  <si>
    <t xml:space="preserve"> (3) 경제적 특성</t>
    <phoneticPr fontId="1" type="noConversion"/>
  </si>
  <si>
    <t>IV. (물음3) 담보평가와 관련한 문제점</t>
    <phoneticPr fontId="1" type="noConversion"/>
  </si>
  <si>
    <t>1. 담보평가의 문제점</t>
    <phoneticPr fontId="1" type="noConversion"/>
  </si>
  <si>
    <t xml:space="preserve"> (1) 평가사 관점</t>
    <phoneticPr fontId="1" type="noConversion"/>
  </si>
  <si>
    <t>2. 문제점 해결방안</t>
    <phoneticPr fontId="1" type="noConversion"/>
  </si>
  <si>
    <t>1. 철거 타당하지 않은 부동산</t>
    <phoneticPr fontId="1" type="noConversion"/>
  </si>
  <si>
    <t>2. 건부감가를 반영하는 것이 타당한지</t>
    <phoneticPr fontId="1" type="noConversion"/>
  </si>
  <si>
    <t xml:space="preserve"> (1) 결론</t>
    <phoneticPr fontId="1" type="noConversion"/>
  </si>
  <si>
    <t xml:space="preserve"> (2) 기여의 원칙에 의한 근거</t>
    <phoneticPr fontId="1" type="noConversion"/>
  </si>
  <si>
    <t xml:space="preserve">  1) 내부 구성요소</t>
    <phoneticPr fontId="1" type="noConversion"/>
  </si>
  <si>
    <t xml:space="preserve">  2) 결합비율이 적절</t>
    <phoneticPr fontId="1" type="noConversion"/>
  </si>
  <si>
    <t xml:space="preserve">  3) 최고의 가치</t>
    <phoneticPr fontId="1" type="noConversion"/>
  </si>
  <si>
    <t>III. (물음2) 일시적이용, 불법적 이용</t>
    <phoneticPr fontId="1" type="noConversion"/>
  </si>
  <si>
    <t>1. 일시적 이용</t>
    <phoneticPr fontId="1" type="noConversion"/>
  </si>
  <si>
    <t xml:space="preserve"> (1) 개념</t>
    <phoneticPr fontId="1" type="noConversion"/>
  </si>
  <si>
    <t>2. 불법적 이용</t>
    <phoneticPr fontId="1" type="noConversion"/>
  </si>
  <si>
    <t xml:space="preserve">3. 현황 평가의 예외 </t>
    <phoneticPr fontId="1" type="noConversion"/>
  </si>
  <si>
    <t>IV. (물음3) 제기가능한 문제점</t>
    <phoneticPr fontId="1" type="noConversion"/>
  </si>
  <si>
    <t>2. 제시될 수 있는 문제점</t>
    <phoneticPr fontId="1" type="noConversion"/>
  </si>
  <si>
    <t xml:space="preserve"> (1) 부동산시장의 불완전성</t>
    <phoneticPr fontId="1" type="noConversion"/>
  </si>
  <si>
    <t xml:space="preserve"> (2) 정부정책</t>
    <phoneticPr fontId="1" type="noConversion"/>
  </si>
  <si>
    <t xml:space="preserve"> (3) 이용자의 정보</t>
    <phoneticPr fontId="1" type="noConversion"/>
  </si>
  <si>
    <t xml:space="preserve"> (4) 이용주체</t>
    <phoneticPr fontId="1" type="noConversion"/>
  </si>
  <si>
    <t>1. 가치평가요소 개념</t>
    <phoneticPr fontId="1" type="noConversion"/>
  </si>
  <si>
    <t>2. 가치평가요소</t>
    <phoneticPr fontId="1" type="noConversion"/>
  </si>
  <si>
    <t xml:space="preserve"> (1) 물리적 부동산 중 토지</t>
    <phoneticPr fontId="1" type="noConversion"/>
  </si>
  <si>
    <t xml:space="preserve"> (2) 건물</t>
    <phoneticPr fontId="1" type="noConversion"/>
  </si>
  <si>
    <t xml:space="preserve"> (3) 비부동산 가치구성요소</t>
    <phoneticPr fontId="1" type="noConversion"/>
  </si>
  <si>
    <t xml:space="preserve"> (4) 영업권</t>
    <phoneticPr fontId="1" type="noConversion"/>
  </si>
  <si>
    <t>III. (물음2) 호텔기업 3방식</t>
    <phoneticPr fontId="1" type="noConversion"/>
  </si>
  <si>
    <t>1. 원가방식</t>
    <phoneticPr fontId="1" type="noConversion"/>
  </si>
  <si>
    <t>2. 비교방식</t>
    <phoneticPr fontId="1" type="noConversion"/>
  </si>
  <si>
    <t>3. 수익방식</t>
    <phoneticPr fontId="1" type="noConversion"/>
  </si>
  <si>
    <t>4. 평가방법 적용의 타당성</t>
    <phoneticPr fontId="1" type="noConversion"/>
  </si>
  <si>
    <t>1. 비용접근성</t>
    <phoneticPr fontId="1" type="noConversion"/>
  </si>
  <si>
    <t>2. 고려하는 부동산 평가원리</t>
    <phoneticPr fontId="1" type="noConversion"/>
  </si>
  <si>
    <t xml:space="preserve"> (1) 기여의원칙</t>
    <phoneticPr fontId="1" type="noConversion"/>
  </si>
  <si>
    <t xml:space="preserve"> (2) 수익배분의 원칙</t>
    <phoneticPr fontId="1" type="noConversion"/>
  </si>
  <si>
    <t xml:space="preserve"> (3) 균형의 원칙</t>
    <phoneticPr fontId="1" type="noConversion"/>
  </si>
  <si>
    <r>
      <t xml:space="preserve">4. 현황주의 </t>
    </r>
    <r>
      <rPr>
        <b/>
        <sz val="11"/>
        <color rgb="FFFF0000"/>
        <rFont val="맑은 고딕"/>
        <family val="3"/>
        <charset val="129"/>
        <scheme val="minor"/>
      </rPr>
      <t>→ 내용</t>
    </r>
    <phoneticPr fontId="1" type="noConversion"/>
  </si>
  <si>
    <r>
      <t xml:space="preserve"> (2) 인문적 특성 </t>
    </r>
    <r>
      <rPr>
        <b/>
        <sz val="11"/>
        <color rgb="FFFF0000"/>
        <rFont val="맑은 고딕"/>
        <family val="3"/>
        <charset val="129"/>
        <scheme val="minor"/>
      </rPr>
      <t>→ 조건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b/>
        <sz val="11"/>
        <color rgb="FFFF0000"/>
        <rFont val="맑은 고딕"/>
        <family val="3"/>
        <charset val="129"/>
        <scheme val="minor"/>
      </rPr>
      <t>(장래 안정성,환가성 영향)</t>
    </r>
    <phoneticPr fontId="1" type="noConversion"/>
  </si>
  <si>
    <r>
      <t xml:space="preserve"> (4) 사회적 특성</t>
    </r>
    <r>
      <rPr>
        <b/>
        <sz val="11"/>
        <color rgb="FFFF0000"/>
        <rFont val="맑은 고딕"/>
        <family val="3"/>
        <charset val="129"/>
        <scheme val="minor"/>
      </rPr>
      <t xml:space="preserve"> → 조건</t>
    </r>
    <phoneticPr fontId="1" type="noConversion"/>
  </si>
  <si>
    <r>
      <t xml:space="preserve"> (1) 평가사 (2) 법인 (3) 의뢰인 (4) 국가 </t>
    </r>
    <r>
      <rPr>
        <b/>
        <sz val="11"/>
        <color rgb="FFFF0000"/>
        <rFont val="맑은 고딕"/>
        <family val="3"/>
        <charset val="129"/>
        <scheme val="minor"/>
      </rPr>
      <t>→ 조건 반영</t>
    </r>
    <phoneticPr fontId="1" type="noConversion"/>
  </si>
  <si>
    <r>
      <t xml:space="preserve"> ~ (5) 국가 등 행정기관</t>
    </r>
    <r>
      <rPr>
        <b/>
        <sz val="11"/>
        <color rgb="FFFF0000"/>
        <rFont val="맑은 고딕"/>
        <family val="3"/>
        <charset val="129"/>
        <scheme val="minor"/>
      </rPr>
      <t xml:space="preserve"> * 담보 특징이 반영되지 않음</t>
    </r>
    <phoneticPr fontId="1" type="noConversion"/>
  </si>
  <si>
    <r>
      <t xml:space="preserve"> </t>
    </r>
    <r>
      <rPr>
        <b/>
        <sz val="11"/>
        <color rgb="FFFF0000"/>
        <rFont val="맑은 고딕"/>
        <family val="3"/>
        <charset val="129"/>
        <scheme val="minor"/>
      </rPr>
      <t>→ VS 직접적으로 기여하는 공헌도는 있다는 점 언급</t>
    </r>
    <phoneticPr fontId="1" type="noConversion"/>
  </si>
  <si>
    <t xml:space="preserve"> → VS 최미달 자체는 문제가 안됨. 즉, 모두 최로 사용하지 않음</t>
    <phoneticPr fontId="1" type="noConversion"/>
  </si>
  <si>
    <t xml:space="preserve"> → 원가법 타당성 누락</t>
    <phoneticPr fontId="1" type="noConversion"/>
  </si>
  <si>
    <t xml:space="preserve">평균: </t>
    <phoneticPr fontId="1" type="noConversion"/>
  </si>
  <si>
    <t>[문제1] 적산법</t>
    <phoneticPr fontId="1" type="noConversion"/>
  </si>
  <si>
    <t>II.(물음1) 이론적 측면의 기초가액과 시장가치의 차이점(10)</t>
    <phoneticPr fontId="1" type="noConversion"/>
  </si>
  <si>
    <t>III.(물음2) 토지와 건물의 소유자가 다른 토지 기준, 부당이득금 산정 시 제한사항고려여부(10)</t>
    <phoneticPr fontId="1" type="noConversion"/>
  </si>
  <si>
    <t>[문제2] 4차 산업혁명</t>
    <phoneticPr fontId="1" type="noConversion"/>
  </si>
  <si>
    <t>IV.(물음3) 용익가치비율에 미치는 요인/ 임야개발 시 용익가치비율의 전후 대소관계 설명(10)</t>
    <phoneticPr fontId="1" type="noConversion"/>
  </si>
  <si>
    <t>V.(물음4) 적산법을 적용하는 경우 필요제경비, 수익환원법 적용시 운영경비 차이점(10)</t>
    <phoneticPr fontId="1" type="noConversion"/>
  </si>
  <si>
    <t>II.(물음1) 4차 산업혁명이 감정평가사의 업무영역에 미칠 수 있는 영향(15)</t>
    <phoneticPr fontId="1" type="noConversion"/>
  </si>
  <si>
    <t>III. (물음2) 4차 산업혁명에 대한 감정평가업계의 대응방안(15)</t>
    <phoneticPr fontId="1" type="noConversion"/>
  </si>
  <si>
    <t>[문제3] 공시지가기준법, 거래사례비교법</t>
    <phoneticPr fontId="1" type="noConversion"/>
  </si>
  <si>
    <t>II.(물음1) 비교표준지 선정기준의 공간적, 시간적 측면(10)</t>
    <phoneticPr fontId="1" type="noConversion"/>
  </si>
  <si>
    <t>III.(물음2) 거래사례비교법과 관련하여 제기될 수 있는 문제점(10)</t>
    <phoneticPr fontId="1" type="noConversion"/>
  </si>
  <si>
    <t>[문제4] 한옥 감정평가 시 유의해야 할 사항</t>
    <phoneticPr fontId="1" type="noConversion"/>
  </si>
  <si>
    <t>1. 기초가액과 시장가치의 의의</t>
    <phoneticPr fontId="1" type="noConversion"/>
  </si>
  <si>
    <t xml:space="preserve"> (1) 기초가액의 의의</t>
    <phoneticPr fontId="1" type="noConversion"/>
  </si>
  <si>
    <t xml:space="preserve"> (2) 시장가치의 의의</t>
    <phoneticPr fontId="1" type="noConversion"/>
  </si>
  <si>
    <t>2. 기초가액과 시장가치의 차이점</t>
    <phoneticPr fontId="1" type="noConversion"/>
  </si>
  <si>
    <t xml:space="preserve"> (1) 산정방법</t>
    <phoneticPr fontId="1" type="noConversion"/>
  </si>
  <si>
    <t xml:space="preserve"> (2) 최유효이용의 전제여부</t>
    <phoneticPr fontId="1" type="noConversion"/>
  </si>
  <si>
    <t xml:space="preserve"> (3) 대상기간</t>
    <phoneticPr fontId="1" type="noConversion"/>
  </si>
  <si>
    <t xml:space="preserve"> (4) 대상 범위</t>
    <phoneticPr fontId="1" type="noConversion"/>
  </si>
  <si>
    <t>1. 토지와 건물의 소유자가 다른 토지의 감정평가 기준</t>
    <phoneticPr fontId="1" type="noConversion"/>
  </si>
  <si>
    <t xml:space="preserve"> (1) 불합리함 등을 고려</t>
    <phoneticPr fontId="1" type="noConversion"/>
  </si>
  <si>
    <t xml:space="preserve"> (2) 법정지상권의 성립</t>
    <phoneticPr fontId="1" type="noConversion"/>
  </si>
  <si>
    <t>2. 부당이득금 산정 시 제한사항 고려 여부</t>
    <phoneticPr fontId="1" type="noConversion"/>
  </si>
  <si>
    <t xml:space="preserve"> (1) 부당이득금의 의의</t>
    <phoneticPr fontId="1" type="noConversion"/>
  </si>
  <si>
    <t>1. 용익가치비율의 의의</t>
    <phoneticPr fontId="1" type="noConversion"/>
  </si>
  <si>
    <t>2. 용익가치비율을 결정하는 요소</t>
    <phoneticPr fontId="1" type="noConversion"/>
  </si>
  <si>
    <t xml:space="preserve"> (1) 시장가치 중 용익가치와 자산가치의 비중</t>
    <phoneticPr fontId="1" type="noConversion"/>
  </si>
  <si>
    <t xml:space="preserve"> (2) 계약감가 여부</t>
    <phoneticPr fontId="1" type="noConversion"/>
  </si>
  <si>
    <t xml:space="preserve"> (3) 시장이자율 및 시장참여자의 속성과 행태</t>
    <phoneticPr fontId="1" type="noConversion"/>
  </si>
  <si>
    <t>3. 용익가치비율의 대소관계</t>
    <phoneticPr fontId="1" type="noConversion"/>
  </si>
  <si>
    <t xml:space="preserve"> (1) 용익가치비율의 대소관계</t>
    <phoneticPr fontId="1" type="noConversion"/>
  </si>
  <si>
    <t xml:space="preserve"> (2) 그 이유</t>
    <phoneticPr fontId="1" type="noConversion"/>
  </si>
  <si>
    <t>1. 필요제경비와 운영경비의 의의</t>
    <phoneticPr fontId="1" type="noConversion"/>
  </si>
  <si>
    <t xml:space="preserve"> (1) 필요제경비의 의의</t>
    <phoneticPr fontId="1" type="noConversion"/>
  </si>
  <si>
    <t xml:space="preserve"> (2) 운영경비의 의의</t>
    <phoneticPr fontId="1" type="noConversion"/>
  </si>
  <si>
    <t>2. 필요제경비와 운영경비의 차이점</t>
    <phoneticPr fontId="1" type="noConversion"/>
  </si>
  <si>
    <t xml:space="preserve"> (1) 감가상각비의 차이</t>
    <phoneticPr fontId="1" type="noConversion"/>
  </si>
  <si>
    <t xml:space="preserve"> (2) 공실률의 처리방법 차이</t>
    <phoneticPr fontId="1" type="noConversion"/>
  </si>
  <si>
    <t xml:space="preserve"> (3) 공실손실상당액의 의미 차이</t>
    <phoneticPr fontId="1" type="noConversion"/>
  </si>
  <si>
    <t>1. 가치형성요인으로서의 4차 산업혁명</t>
    <phoneticPr fontId="1" type="noConversion"/>
  </si>
  <si>
    <t>2. 감정평가사의 업무영역에 미치는 영향</t>
    <phoneticPr fontId="1" type="noConversion"/>
  </si>
  <si>
    <t xml:space="preserve"> (1) 가치추계영역에 미치는 영향</t>
    <phoneticPr fontId="1" type="noConversion"/>
  </si>
  <si>
    <t xml:space="preserve">  1) 현장조사 시 미치는 영향</t>
    <phoneticPr fontId="1" type="noConversion"/>
  </si>
  <si>
    <t xml:space="preserve">  2) 감정평가방법 적용 시 미치는 영향</t>
    <phoneticPr fontId="1" type="noConversion"/>
  </si>
  <si>
    <t xml:space="preserve"> (2) 컨설팅 영역에 미치는 영향</t>
    <phoneticPr fontId="1" type="noConversion"/>
  </si>
  <si>
    <t xml:space="preserve">  1) 경제기반분석 시 미치는 영향</t>
    <phoneticPr fontId="1" type="noConversion"/>
  </si>
  <si>
    <t xml:space="preserve">  2) 현금수지분석 시 미치는 영향</t>
    <phoneticPr fontId="1" type="noConversion"/>
  </si>
  <si>
    <t xml:space="preserve"> (3) 평가검토 영역에 미치는 영향</t>
    <phoneticPr fontId="1" type="noConversion"/>
  </si>
  <si>
    <t xml:space="preserve">  1) 공정하고 객관적인 업무수행에 미치는 영향</t>
    <phoneticPr fontId="1" type="noConversion"/>
  </si>
  <si>
    <t xml:space="preserve">  2) 평가시점 당시의 관점 파악에 미치는 영향</t>
    <phoneticPr fontId="1" type="noConversion"/>
  </si>
  <si>
    <t>1. 감정평가업계와 4차 산업혁명</t>
    <phoneticPr fontId="1" type="noConversion"/>
  </si>
  <si>
    <t>2. 감정평가업계의 대응방안</t>
    <phoneticPr fontId="1" type="noConversion"/>
  </si>
  <si>
    <t xml:space="preserve"> (1) 데이터 거버넌스 구축</t>
    <phoneticPr fontId="1" type="noConversion"/>
  </si>
  <si>
    <t xml:space="preserve"> (2) 플랫폼 구축</t>
    <phoneticPr fontId="1" type="noConversion"/>
  </si>
  <si>
    <t xml:space="preserve"> (3) 블록체인 기술 활용</t>
    <phoneticPr fontId="1" type="noConversion"/>
  </si>
  <si>
    <t xml:space="preserve"> (4) 빅 데이터 3법 개정</t>
    <phoneticPr fontId="1" type="noConversion"/>
  </si>
  <si>
    <t xml:space="preserve"> (5) 감정평가사 재교육 프로그램 마련</t>
    <phoneticPr fontId="1" type="noConversion"/>
  </si>
  <si>
    <t>1. 공시지가기준법의 사례선정 기준</t>
    <phoneticPr fontId="1" type="noConversion"/>
  </si>
  <si>
    <t xml:space="preserve"> (1) 공간적인 측면</t>
    <phoneticPr fontId="1" type="noConversion"/>
  </si>
  <si>
    <t xml:space="preserve"> (2) 시간적인 측면</t>
    <phoneticPr fontId="1" type="noConversion"/>
  </si>
  <si>
    <t>2. 거래사례비교법의 사례선정 기준</t>
    <phoneticPr fontId="1" type="noConversion"/>
  </si>
  <si>
    <t>1. 다양한 사정이나 계약조건 조사분석의 어려움</t>
    <phoneticPr fontId="1" type="noConversion"/>
  </si>
  <si>
    <t>2. 지가변동률의 오차</t>
    <phoneticPr fontId="1" type="noConversion"/>
  </si>
  <si>
    <t>3. 가치형성요인 비교에 대한 기준 미흡</t>
    <phoneticPr fontId="1" type="noConversion"/>
  </si>
  <si>
    <t>4. 비교치 산정 시 혼합식 비율법의 문제</t>
    <phoneticPr fontId="1" type="noConversion"/>
  </si>
  <si>
    <t>1. 기본적 사항의 확정 시 유의사항</t>
    <phoneticPr fontId="1" type="noConversion"/>
  </si>
  <si>
    <t>2. 가격제원칙 판단 시 유의사항</t>
    <phoneticPr fontId="1" type="noConversion"/>
  </si>
  <si>
    <t>3. 지역분석 및 개별분석 시 유의사항</t>
    <phoneticPr fontId="1" type="noConversion"/>
  </si>
  <si>
    <t>4. 감정평가방법 적용 시 유의사항</t>
    <phoneticPr fontId="1" type="noConversion"/>
  </si>
  <si>
    <t>5. 시산가액 조정 시 유의사항</t>
    <phoneticPr fontId="1" type="noConversion"/>
  </si>
  <si>
    <t xml:space="preserve">[문제2] </t>
    <phoneticPr fontId="1" type="noConversion"/>
  </si>
  <si>
    <t>[문제3]</t>
    <phoneticPr fontId="1" type="noConversion"/>
  </si>
  <si>
    <t xml:space="preserve"> 1) 개념 측면에서의 차이점 - 시간경과 리스크반영VS 자유시장 성립가치</t>
    <phoneticPr fontId="1" type="noConversion"/>
  </si>
  <si>
    <t>1번 : 18.5</t>
    <phoneticPr fontId="1" type="noConversion"/>
  </si>
  <si>
    <t>2번 : 13.9</t>
    <phoneticPr fontId="1" type="noConversion"/>
  </si>
  <si>
    <t>3번: 10.3</t>
    <phoneticPr fontId="1" type="noConversion"/>
  </si>
  <si>
    <t>4번: 5.5</t>
    <phoneticPr fontId="1" type="noConversion"/>
  </si>
  <si>
    <t>평균: 48.1</t>
    <phoneticPr fontId="1" type="noConversion"/>
  </si>
  <si>
    <t>[문제1] 상가권리금</t>
    <phoneticPr fontId="1" type="noConversion"/>
  </si>
  <si>
    <t>II.(물음1) 상가권리금 수집 시 확인자료,요인자료,사례자료 (10)</t>
    <phoneticPr fontId="1" type="noConversion"/>
  </si>
  <si>
    <t>IV.(물음3) 10년 연장 시 발생할 수 있는 문제점 (10)</t>
    <phoneticPr fontId="1" type="noConversion"/>
  </si>
  <si>
    <t>III.(물음2) 무형재산 귀속 영업이익, 할인율 산정방법, 비율추출법 적용 시 유의사항 (20)</t>
    <phoneticPr fontId="1" type="noConversion"/>
  </si>
  <si>
    <t>II.(물음1) 기본적 사항의 확정 항목</t>
    <phoneticPr fontId="1" type="noConversion"/>
  </si>
  <si>
    <t>III. (물음2) 현장조사,심사제도 와 관련한 감정평가서와 관련한 문제점 및 개선방안</t>
    <phoneticPr fontId="1" type="noConversion"/>
  </si>
  <si>
    <t>II.(물음1) 종전자산 평가 시 보상평가 기준 적용의 타당성</t>
    <phoneticPr fontId="1" type="noConversion"/>
  </si>
  <si>
    <t>III.(물음2) 공시지가기준법 이외 다른 감정평가방법과의 시산가액 조정 필요성을 목적별로 구분설명</t>
    <phoneticPr fontId="1" type="noConversion"/>
  </si>
  <si>
    <t>[문제4] 3방식 병용의 필요성을 감정평가 개념에 근거하여 설명</t>
    <phoneticPr fontId="1" type="noConversion"/>
  </si>
  <si>
    <t>1. 자료의 수집 및 정리</t>
    <phoneticPr fontId="1" type="noConversion"/>
  </si>
  <si>
    <t>2. 권리금의 감정평가 시 수집해야 하는 자료의 종류</t>
    <phoneticPr fontId="1" type="noConversion"/>
  </si>
  <si>
    <t xml:space="preserve"> (1) 확인자료</t>
    <phoneticPr fontId="1" type="noConversion"/>
  </si>
  <si>
    <t xml:space="preserve"> (2) 요인자료</t>
    <phoneticPr fontId="1" type="noConversion"/>
  </si>
  <si>
    <t xml:space="preserve"> (3) 사례자료</t>
    <phoneticPr fontId="1" type="noConversion"/>
  </si>
  <si>
    <t>1. 무형재산 귀속 영업이익 등의 산정방법</t>
    <phoneticPr fontId="1" type="noConversion"/>
  </si>
  <si>
    <t xml:space="preserve"> (1) 비율추출방식</t>
    <phoneticPr fontId="1" type="noConversion"/>
  </si>
  <si>
    <t xml:space="preserve"> (2) 비교사례추출방식</t>
    <phoneticPr fontId="1" type="noConversion"/>
  </si>
  <si>
    <t xml:space="preserve"> (3) 공제방식</t>
    <phoneticPr fontId="1" type="noConversion"/>
  </si>
  <si>
    <t>2. 할인율의 산정방법</t>
    <phoneticPr fontId="1" type="noConversion"/>
  </si>
  <si>
    <t xml:space="preserve"> (1) 요소구성법</t>
    <phoneticPr fontId="1" type="noConversion"/>
  </si>
  <si>
    <t xml:space="preserve"> (2) 가중평균자본비용</t>
    <phoneticPr fontId="1" type="noConversion"/>
  </si>
  <si>
    <t>3. 비율추출법을 적용하는 경우 유의사항</t>
    <phoneticPr fontId="1" type="noConversion"/>
  </si>
  <si>
    <t xml:space="preserve"> (1) 평균 영업기간 설정 시 유의사항</t>
    <phoneticPr fontId="1" type="noConversion"/>
  </si>
  <si>
    <t xml:space="preserve"> (2) 대상 상가가 속한 인근지역의 평균 영업이익 고려</t>
    <phoneticPr fontId="1" type="noConversion"/>
  </si>
  <si>
    <t xml:space="preserve"> (3) 시설권리금 포함 여부</t>
    <phoneticPr fontId="1" type="noConversion"/>
  </si>
  <si>
    <t>1. 권리금의 감정평가 시 할인기간</t>
    <phoneticPr fontId="1" type="noConversion"/>
  </si>
  <si>
    <t>2. 할인기간을 연정하는 경우 발생할 수 있는 문제점</t>
    <phoneticPr fontId="1" type="noConversion"/>
  </si>
  <si>
    <t xml:space="preserve"> (1) 권리금의 과대평가</t>
    <phoneticPr fontId="1" type="noConversion"/>
  </si>
  <si>
    <t xml:space="preserve"> (2) 상가임대차보호법의 개정취지와 불일치</t>
    <phoneticPr fontId="1" type="noConversion"/>
  </si>
  <si>
    <t xml:space="preserve"> (3) 할인기간과 연관되는 할인율의 산정문제</t>
    <phoneticPr fontId="1" type="noConversion"/>
  </si>
  <si>
    <t>1. 기본적 사항 확정의 의의</t>
    <phoneticPr fontId="1" type="noConversion"/>
  </si>
  <si>
    <t>2. 기본적 사항의 확정 - 의대목시조기자수</t>
    <phoneticPr fontId="1" type="noConversion"/>
  </si>
  <si>
    <t xml:space="preserve"> (1) 신속한 감정평가액에 관한 정보 요구</t>
    <phoneticPr fontId="1" type="noConversion"/>
  </si>
  <si>
    <t xml:space="preserve"> (2) 필수적 기재사항</t>
    <phoneticPr fontId="1" type="noConversion"/>
  </si>
  <si>
    <t xml:space="preserve"> (3) 사전 심사제도의 생략</t>
    <phoneticPr fontId="1" type="noConversion"/>
  </si>
  <si>
    <t xml:space="preserve"> (4) 감정평가서 심사자의 자격 부재</t>
    <phoneticPr fontId="1" type="noConversion"/>
  </si>
  <si>
    <t>2. 개선방안</t>
    <phoneticPr fontId="1" type="noConversion"/>
  </si>
  <si>
    <t xml:space="preserve"> (1) 약식 감정평가서제도의 도입</t>
    <phoneticPr fontId="1" type="noConversion"/>
  </si>
  <si>
    <t xml:space="preserve"> (2) 필수적 기재사항의 개선</t>
    <phoneticPr fontId="1" type="noConversion"/>
  </si>
  <si>
    <t xml:space="preserve"> (3) 사전 심사제도의 강화</t>
    <phoneticPr fontId="1" type="noConversion"/>
  </si>
  <si>
    <t xml:space="preserve"> (4) 감정평가서 심사자의 자격 규정</t>
    <phoneticPr fontId="1" type="noConversion"/>
  </si>
  <si>
    <t>II. (물음1) 종전자산 평가 시 보상평가 기준 적용의 타당성</t>
    <phoneticPr fontId="1" type="noConversion"/>
  </si>
  <si>
    <t>1. 보상평가의 의의</t>
    <phoneticPr fontId="1" type="noConversion"/>
  </si>
  <si>
    <t>2. 보상평가 기준 적용의 타당성</t>
    <phoneticPr fontId="1" type="noConversion"/>
  </si>
  <si>
    <t xml:space="preserve"> (1) 규정 측면의 타당성</t>
    <phoneticPr fontId="1" type="noConversion"/>
  </si>
  <si>
    <t xml:space="preserve"> (2) 목적 측면의 타당성</t>
    <phoneticPr fontId="1" type="noConversion"/>
  </si>
  <si>
    <t xml:space="preserve"> (3) 특징 측면의 타당성</t>
    <phoneticPr fontId="1" type="noConversion"/>
  </si>
  <si>
    <t>1. 보상 목적의 감정평가의 겨우</t>
    <phoneticPr fontId="1" type="noConversion"/>
  </si>
  <si>
    <t xml:space="preserve"> (1) 개발이익 배제의 어려움 측면</t>
    <phoneticPr fontId="1" type="noConversion"/>
  </si>
  <si>
    <t xml:space="preserve"> (2) 정당보상 목적 측면</t>
    <phoneticPr fontId="1" type="noConversion"/>
  </si>
  <si>
    <t>2. 종전자산 감정평가의 경우</t>
    <phoneticPr fontId="1" type="noConversion"/>
  </si>
  <si>
    <t xml:space="preserve"> (1) 정비사업지구 특성 측면</t>
    <phoneticPr fontId="1" type="noConversion"/>
  </si>
  <si>
    <t xml:space="preserve"> (2) 상대적인 가격균형 유지 측면</t>
    <phoneticPr fontId="1" type="noConversion"/>
  </si>
  <si>
    <t>1. 감정평가의 의의</t>
    <phoneticPr fontId="1" type="noConversion"/>
  </si>
  <si>
    <t>2. 감정평가 3방식 병용의 필요성</t>
    <phoneticPr fontId="1" type="noConversion"/>
  </si>
  <si>
    <t xml:space="preserve"> (1) 경제적 가치 측면</t>
    <phoneticPr fontId="1" type="noConversion"/>
  </si>
  <si>
    <t xml:space="preserve"> (2) 부동산시장의 특징 측면</t>
    <phoneticPr fontId="1" type="noConversion"/>
  </si>
  <si>
    <t xml:space="preserve"> (3) 시장가치 개념 측면</t>
    <phoneticPr fontId="1" type="noConversion"/>
  </si>
  <si>
    <t>1. 적산법</t>
    <phoneticPr fontId="1" type="noConversion"/>
  </si>
  <si>
    <t xml:space="preserve"> (1) 사용수익 기간</t>
    <phoneticPr fontId="1" type="noConversion"/>
  </si>
  <si>
    <t xml:space="preserve"> (2) 사용수익의 범위</t>
    <phoneticPr fontId="1" type="noConversion"/>
  </si>
  <si>
    <r>
      <t xml:space="preserve">2. 기초가액의 산정방법 </t>
    </r>
    <r>
      <rPr>
        <b/>
        <sz val="11"/>
        <color rgb="FFFF0000"/>
        <rFont val="맑은 고딕"/>
        <family val="3"/>
        <charset val="129"/>
        <scheme val="minor"/>
      </rPr>
      <t>→실무적 적산법이나 해당물음과 무관</t>
    </r>
    <phoneticPr fontId="1" type="noConversion"/>
  </si>
  <si>
    <t>III. (물음2) 부당이득금</t>
    <phoneticPr fontId="1" type="noConversion"/>
  </si>
  <si>
    <t>1. 소유자가 다른 토지의 감정평가 기준</t>
    <phoneticPr fontId="1" type="noConversion"/>
  </si>
  <si>
    <r>
      <t xml:space="preserve"> (4) 가액</t>
    </r>
    <r>
      <rPr>
        <b/>
        <sz val="11"/>
        <color rgb="FFFF0000"/>
        <rFont val="맑은 고딕"/>
        <family val="3"/>
        <charset val="129"/>
        <scheme val="minor"/>
      </rPr>
      <t xml:space="preserve"> *&lt;내용&gt;</t>
    </r>
    <phoneticPr fontId="1" type="noConversion"/>
  </si>
  <si>
    <r>
      <t xml:space="preserve"> (3) 객관적가치, 주관적 가치</t>
    </r>
    <r>
      <rPr>
        <b/>
        <sz val="11"/>
        <color rgb="FFFF0000"/>
        <rFont val="맑은 고딕"/>
        <family val="3"/>
        <charset val="129"/>
        <scheme val="minor"/>
      </rPr>
      <t xml:space="preserve"> → 계약조건 반영 可. 하지만, 시장임대료 구하는 볼수는X</t>
    </r>
    <phoneticPr fontId="1" type="noConversion"/>
  </si>
  <si>
    <t>2. 부당이득금 산정 시 제한사항 고려여부</t>
    <phoneticPr fontId="1" type="noConversion"/>
  </si>
  <si>
    <t xml:space="preserve"> (1) 소송평가의 목적</t>
    <phoneticPr fontId="1" type="noConversion"/>
  </si>
  <si>
    <t xml:space="preserve"> (2) 과거에 대한 임대료 산정</t>
    <phoneticPr fontId="1" type="noConversion"/>
  </si>
  <si>
    <r>
      <t xml:space="preserve"> (3) 부동산거래의 특수성, 복잡성 </t>
    </r>
    <r>
      <rPr>
        <b/>
        <sz val="11"/>
        <color rgb="FFFF0000"/>
        <rFont val="맑은 고딕"/>
        <family val="3"/>
        <charset val="129"/>
        <scheme val="minor"/>
      </rPr>
      <t>→ 이 특성과 연관 X</t>
    </r>
    <phoneticPr fontId="1" type="noConversion"/>
  </si>
  <si>
    <t xml:space="preserve"> (4) 결론</t>
    <phoneticPr fontId="1" type="noConversion"/>
  </si>
  <si>
    <t>1. 기대이율</t>
    <phoneticPr fontId="1" type="noConversion"/>
  </si>
  <si>
    <t>2. 기대이율에 미치는 요인</t>
    <phoneticPr fontId="1" type="noConversion"/>
  </si>
  <si>
    <t xml:space="preserve"> (1) 대체투자자산</t>
    <phoneticPr fontId="1" type="noConversion"/>
  </si>
  <si>
    <t xml:space="preserve"> (2) 시장상황</t>
    <phoneticPr fontId="1" type="noConversion"/>
  </si>
  <si>
    <r>
      <t xml:space="preserve">3. 임야개발 시 대소관계 </t>
    </r>
    <r>
      <rPr>
        <b/>
        <sz val="11"/>
        <color rgb="FFFF0000"/>
        <rFont val="맑은 고딕"/>
        <family val="3"/>
        <charset val="129"/>
        <scheme val="minor"/>
      </rPr>
      <t>: 대소관계이므로 실무적 관점</t>
    </r>
    <phoneticPr fontId="1" type="noConversion"/>
  </si>
  <si>
    <t>V. (물음4) 운영경비, 필요제경비 차이점</t>
    <phoneticPr fontId="1" type="noConversion"/>
  </si>
  <si>
    <t>1. 개념</t>
    <phoneticPr fontId="1" type="noConversion"/>
  </si>
  <si>
    <t xml:space="preserve"> (1) 감가상각비 반영</t>
    <phoneticPr fontId="1" type="noConversion"/>
  </si>
  <si>
    <r>
      <t xml:space="preserve"> (2) 공실률, 대체충당금</t>
    </r>
    <r>
      <rPr>
        <b/>
        <sz val="11"/>
        <color rgb="FFFF0000"/>
        <rFont val="맑은 고딕"/>
        <family val="3"/>
        <charset val="129"/>
        <scheme val="minor"/>
      </rPr>
      <t xml:space="preserve"> → X 대손충당금</t>
    </r>
    <phoneticPr fontId="1" type="noConversion"/>
  </si>
  <si>
    <t xml:space="preserve"> (3) 활용목적의 차이 </t>
    <phoneticPr fontId="1" type="noConversion"/>
  </si>
  <si>
    <t>II. (물음1) 업무영역</t>
    <phoneticPr fontId="1" type="noConversion"/>
  </si>
  <si>
    <t>2. 업무영역에 미칠 수 있는 영향</t>
    <phoneticPr fontId="1" type="noConversion"/>
  </si>
  <si>
    <t xml:space="preserve"> (1) 가치추계업무</t>
    <phoneticPr fontId="1" type="noConversion"/>
  </si>
  <si>
    <t xml:space="preserve"> (2) 평가검토</t>
    <phoneticPr fontId="1" type="noConversion"/>
  </si>
  <si>
    <r>
      <t>1. 4차 산업혁명</t>
    </r>
    <r>
      <rPr>
        <b/>
        <sz val="11"/>
        <color rgb="FFFF0000"/>
        <rFont val="맑은 고딕"/>
        <family val="3"/>
        <charset val="129"/>
        <scheme val="minor"/>
      </rPr>
      <t xml:space="preserve"> - 유형</t>
    </r>
    <phoneticPr fontId="1" type="noConversion"/>
  </si>
  <si>
    <t xml:space="preserve"> (3) 컨설팅 업무</t>
    <phoneticPr fontId="1" type="noConversion"/>
  </si>
  <si>
    <t xml:space="preserve">  1) 경제기반분석</t>
    <phoneticPr fontId="1" type="noConversion"/>
  </si>
  <si>
    <r>
      <t xml:space="preserve">  2) 비용편익분석, 현금흐름분석 </t>
    </r>
    <r>
      <rPr>
        <b/>
        <sz val="11"/>
        <color rgb="FFFF0000"/>
        <rFont val="맑은 고딕"/>
        <family val="3"/>
        <charset val="129"/>
        <scheme val="minor"/>
      </rPr>
      <t>→ 빅데이터만 강조 X</t>
    </r>
    <phoneticPr fontId="1" type="noConversion"/>
  </si>
  <si>
    <t>III. (물음2) 감정평가업계 대응방안</t>
    <phoneticPr fontId="1" type="noConversion"/>
  </si>
  <si>
    <t>1. 기술활용에 대한 규정화</t>
    <phoneticPr fontId="1" type="noConversion"/>
  </si>
  <si>
    <t>2. 사회성, 공공성 유지</t>
    <phoneticPr fontId="1" type="noConversion"/>
  </si>
  <si>
    <t>3. 평가대상 다양화</t>
    <phoneticPr fontId="1" type="noConversion"/>
  </si>
  <si>
    <t>4. 전문성 함양</t>
    <phoneticPr fontId="1" type="noConversion"/>
  </si>
  <si>
    <r>
      <t xml:space="preserve">5. 평가의 세계화 </t>
    </r>
    <r>
      <rPr>
        <b/>
        <sz val="11"/>
        <color rgb="FFFF0000"/>
        <rFont val="맑은 고딕"/>
        <family val="3"/>
        <charset val="129"/>
        <scheme val="minor"/>
      </rPr>
      <t>&lt;조건 ②&gt; 구체적인 내용들을 숙지</t>
    </r>
    <phoneticPr fontId="1" type="noConversion"/>
  </si>
  <si>
    <t>2. 비교표준지, 거래사례의 선정기준</t>
    <phoneticPr fontId="1" type="noConversion"/>
  </si>
  <si>
    <t xml:space="preserve"> (1) 개설</t>
    <phoneticPr fontId="1" type="noConversion"/>
  </si>
  <si>
    <t xml:space="preserve"> (2) 공간적인 측면</t>
    <phoneticPr fontId="1" type="noConversion"/>
  </si>
  <si>
    <t>1. 거래사례가 없는 경우</t>
    <phoneticPr fontId="1" type="noConversion"/>
  </si>
  <si>
    <t>2. 가치추계에서의 주관적</t>
    <phoneticPr fontId="1" type="noConversion"/>
  </si>
  <si>
    <t>3. 과거의 값에 기반</t>
    <phoneticPr fontId="1" type="noConversion"/>
  </si>
  <si>
    <r>
      <t xml:space="preserve">4. 수익성, 비용성의 원리 </t>
    </r>
    <r>
      <rPr>
        <b/>
        <sz val="11"/>
        <color rgb="FFFF0000"/>
        <rFont val="맑은 고딕"/>
        <family val="3"/>
        <charset val="129"/>
        <scheme val="minor"/>
      </rPr>
      <t>→ 3방식 병용이 아니라 거사비 자체의 한계 언급</t>
    </r>
    <phoneticPr fontId="1" type="noConversion"/>
  </si>
  <si>
    <t>5. 왜곡된 매매사례</t>
    <phoneticPr fontId="1" type="noConversion"/>
  </si>
  <si>
    <t>1. 전통한옥, 개량한옥</t>
    <phoneticPr fontId="1" type="noConversion"/>
  </si>
  <si>
    <t>2. 감정평가 시 유의사항</t>
    <phoneticPr fontId="1" type="noConversion"/>
  </si>
  <si>
    <t xml:space="preserve"> (1) 가격제원칙 반영 시</t>
    <phoneticPr fontId="1" type="noConversion"/>
  </si>
  <si>
    <t xml:space="preserve"> (2) 최유효이용 판정 시</t>
    <phoneticPr fontId="1" type="noConversion"/>
  </si>
  <si>
    <t xml:space="preserve"> (3) 가치형성요인 측면</t>
    <phoneticPr fontId="1" type="noConversion"/>
  </si>
  <si>
    <t xml:space="preserve"> (4) 평가방법 적용 시 유의사항</t>
    <phoneticPr fontId="1" type="noConversion"/>
  </si>
  <si>
    <t>II. (물음1) 상가권리금</t>
  </si>
  <si>
    <t xml:space="preserve">1. 상가권리금 </t>
  </si>
  <si>
    <t>2. 수집해야 하는 자료</t>
  </si>
  <si>
    <t xml:space="preserve"> (1) 확인자료 - 임대차계약서,  </t>
  </si>
  <si>
    <t xml:space="preserve"> (2) 요인자료 - 지역요인, 개별요인</t>
  </si>
  <si>
    <t xml:space="preserve"> (3) 사례자료 - 권리금사례</t>
  </si>
  <si>
    <t>1. 무형재산의 감정평가 - 수익환원법</t>
  </si>
  <si>
    <t>2. 귀속 영업이익비율 산정방법</t>
  </si>
  <si>
    <t xml:space="preserve"> (1) 비교사례추출법</t>
  </si>
  <si>
    <t xml:space="preserve"> (2) 비율추출법</t>
  </si>
  <si>
    <t xml:space="preserve"> (3) 공제방식</t>
  </si>
  <si>
    <t>3. 할인율 산정방법</t>
  </si>
  <si>
    <t xml:space="preserve"> (1) WACC 이용</t>
  </si>
  <si>
    <t xml:space="preserve"> (2) 요소구성법</t>
  </si>
  <si>
    <t>4. 비율추출법 적용 시 유의사항</t>
  </si>
  <si>
    <t xml:space="preserve"> (1) 사례선정</t>
  </si>
  <si>
    <t xml:space="preserve"> (2) 유형재산 </t>
  </si>
  <si>
    <t>IV. (물음3) 10년 연장시 문제점</t>
  </si>
  <si>
    <t>1. 권리금 과대계상 - 10년동안 계산 ★</t>
  </si>
  <si>
    <t>2. 권리금 과소계상 - 할인기간 ★</t>
  </si>
  <si>
    <t>3. 실제와 괴리 ★</t>
  </si>
  <si>
    <t>4. 임대인에게 지나치게 불리?</t>
  </si>
  <si>
    <t>1. 기본적 사항의 확정</t>
  </si>
  <si>
    <t>2. 항목 - 의대목시조치자수</t>
  </si>
  <si>
    <t>1. 현장조사</t>
  </si>
  <si>
    <t>2. 사전심사제도</t>
  </si>
  <si>
    <t>3. 관련된 문제점</t>
  </si>
  <si>
    <t xml:space="preserve"> (1) 현장조사내용 규정 - 감칙 규정 13조 2항</t>
  </si>
  <si>
    <t xml:space="preserve"> (2) 사전심사제도 - 관련 규정 </t>
  </si>
  <si>
    <t>4. 개선방안</t>
  </si>
  <si>
    <t xml:space="preserve"> (1) 현장조사 내용 적시 규정</t>
  </si>
  <si>
    <t xml:space="preserve"> (2) 사전심사 관련 내용 규정</t>
  </si>
  <si>
    <t>II. (물음2)</t>
  </si>
  <si>
    <t>1. 종전자산 평가</t>
  </si>
  <si>
    <t>2. 보상평가 기준 적용의 타당성</t>
  </si>
  <si>
    <t xml:space="preserve"> (1) 법적 타당성</t>
  </si>
  <si>
    <t xml:space="preserve"> (2) 이론적 타당성 - 공익적 목적</t>
  </si>
  <si>
    <t xml:space="preserve"> (3) 실무적 타당성 - 가치비율 균형</t>
  </si>
  <si>
    <t>IV. (물음2)</t>
  </si>
  <si>
    <t>1. 3방식 병용</t>
  </si>
  <si>
    <t>2. 보상에서의 시산가액 조정 필요성</t>
  </si>
  <si>
    <t xml:space="preserve"> (1) 법규정검토</t>
  </si>
  <si>
    <t xml:space="preserve"> (2) 필요성</t>
  </si>
  <si>
    <t>3. 종전자산에서의 시산가액 조정 필요성</t>
  </si>
  <si>
    <t xml:space="preserve"> (1) 법규정 검토</t>
  </si>
  <si>
    <t>2. 3방식 병용의 필요성</t>
  </si>
  <si>
    <t xml:space="preserve"> (1) 토지등 - 시장성</t>
  </si>
  <si>
    <t xml:space="preserve"> (2) 경제적 가치를 판정 - 부동산시장불완전</t>
  </si>
  <si>
    <t xml:space="preserve"> (3) 결과를 가액으로 나타내는 것 - 합리성,단일평가방식,개방화</t>
  </si>
  <si>
    <t>II. (물음1) 수집해야 하는 자료</t>
    <phoneticPr fontId="1" type="noConversion"/>
  </si>
  <si>
    <t>1. 상가권리금</t>
    <phoneticPr fontId="1" type="noConversion"/>
  </si>
  <si>
    <t>2. 수집자료</t>
    <phoneticPr fontId="1" type="noConversion"/>
  </si>
  <si>
    <t>III. (물음2) 무형재산</t>
    <phoneticPr fontId="1" type="noConversion"/>
  </si>
  <si>
    <t>1. 무형재산</t>
    <phoneticPr fontId="1" type="noConversion"/>
  </si>
  <si>
    <t>3. 무형재산 귀속 영업이익 비율 산정방법</t>
    <phoneticPr fontId="1" type="noConversion"/>
  </si>
  <si>
    <t>4. 할인율의 산정방법</t>
    <phoneticPr fontId="1" type="noConversion"/>
  </si>
  <si>
    <t xml:space="preserve"> (1) 기업형 상가의 경우</t>
    <phoneticPr fontId="1" type="noConversion"/>
  </si>
  <si>
    <t>5. 비율추출법 적용 시 유의사항</t>
    <phoneticPr fontId="1" type="noConversion"/>
  </si>
  <si>
    <t>IV. (물음3) 10년 연장시 문제점</t>
    <phoneticPr fontId="1" type="noConversion"/>
  </si>
  <si>
    <t>1. 장기간의 초과 영업이익 추정</t>
    <phoneticPr fontId="1" type="noConversion"/>
  </si>
  <si>
    <t>2. 할인율 산정</t>
    <phoneticPr fontId="1" type="noConversion"/>
  </si>
  <si>
    <t>4. 중도매각 시</t>
    <phoneticPr fontId="1" type="noConversion"/>
  </si>
  <si>
    <t>II. (물음1) 기본적 사항</t>
    <phoneticPr fontId="1" type="noConversion"/>
  </si>
  <si>
    <t>1. 기본적 사항의 확정 &lt;감칙9조&gt;</t>
    <phoneticPr fontId="1" type="noConversion"/>
  </si>
  <si>
    <t xml:space="preserve">2. 기본적 사항의 확정 </t>
    <phoneticPr fontId="1" type="noConversion"/>
  </si>
  <si>
    <t xml:space="preserve"> (1) 의뢰인 및 대상물건</t>
    <phoneticPr fontId="1" type="noConversion"/>
  </si>
  <si>
    <t xml:space="preserve"> (2) 감정평가 목적 및 기준시점</t>
    <phoneticPr fontId="1" type="noConversion"/>
  </si>
  <si>
    <t xml:space="preserve"> (3) 감정평가조건</t>
    <phoneticPr fontId="1" type="noConversion"/>
  </si>
  <si>
    <t xml:space="preserve"> (5) 전문가 자문여부 및 수수료,실비사항</t>
    <phoneticPr fontId="1" type="noConversion"/>
  </si>
  <si>
    <t>III. (물음2) 감정평가서 심사 문제점</t>
    <phoneticPr fontId="1" type="noConversion"/>
  </si>
  <si>
    <t>1. 현장조사, 사전심사</t>
    <phoneticPr fontId="1" type="noConversion"/>
  </si>
  <si>
    <t>2. 감정평가시 관련된 문제점</t>
    <phoneticPr fontId="1" type="noConversion"/>
  </si>
  <si>
    <t xml:space="preserve"> (1) 감칙 13조 2항 - 실지조사</t>
    <phoneticPr fontId="1" type="noConversion"/>
  </si>
  <si>
    <t xml:space="preserve"> (3) 그 밖의 사항</t>
    <phoneticPr fontId="1" type="noConversion"/>
  </si>
  <si>
    <t xml:space="preserve"> (1) 실지조사 수행내역 작성 규정</t>
    <phoneticPr fontId="1" type="noConversion"/>
  </si>
  <si>
    <t xml:space="preserve"> (2) 심사사실 기재</t>
    <phoneticPr fontId="1" type="noConversion"/>
  </si>
  <si>
    <t>II. (물음1) 보상평가 기준 적용 타당성</t>
    <phoneticPr fontId="1" type="noConversion"/>
  </si>
  <si>
    <t xml:space="preserve"> 1. 종전자산 평가 &lt;도시정비법 제74조&gt;</t>
    <phoneticPr fontId="1" type="noConversion"/>
  </si>
  <si>
    <t xml:space="preserve"> 2. 보상평가 기준</t>
    <phoneticPr fontId="1" type="noConversion"/>
  </si>
  <si>
    <t xml:space="preserve"> 3. 보상평가 기준 적용 타당성</t>
    <phoneticPr fontId="1" type="noConversion"/>
  </si>
  <si>
    <t xml:space="preserve"> (1) 시가보상</t>
    <phoneticPr fontId="1" type="noConversion"/>
  </si>
  <si>
    <t xml:space="preserve"> (2) 공시지가기준보상</t>
    <phoneticPr fontId="1" type="noConversion"/>
  </si>
  <si>
    <t xml:space="preserve"> (4) 생활보상</t>
    <phoneticPr fontId="1" type="noConversion"/>
  </si>
  <si>
    <t>1. 시산가액 조정</t>
    <phoneticPr fontId="1" type="noConversion"/>
  </si>
  <si>
    <t>2. 다른 감정평가방법 조정 필요한지</t>
    <phoneticPr fontId="1" type="noConversion"/>
  </si>
  <si>
    <t xml:space="preserve"> (1) 보상평가</t>
    <phoneticPr fontId="1" type="noConversion"/>
  </si>
  <si>
    <t xml:space="preserve">  1) 법규정 검토</t>
    <phoneticPr fontId="1" type="noConversion"/>
  </si>
  <si>
    <t xml:space="preserve">  2) 조정이 필요한지</t>
    <phoneticPr fontId="1" type="noConversion"/>
  </si>
  <si>
    <t>1. 3방식 병용</t>
    <phoneticPr fontId="1" type="noConversion"/>
  </si>
  <si>
    <t>2. 3방식 병용 필요성</t>
    <phoneticPr fontId="1" type="noConversion"/>
  </si>
  <si>
    <t xml:space="preserve"> (3) 그 결과를 가액으로 표시</t>
    <phoneticPr fontId="1" type="noConversion"/>
  </si>
  <si>
    <r>
      <t xml:space="preserve"> (1) 확인자료</t>
    </r>
    <r>
      <rPr>
        <b/>
        <sz val="11"/>
        <color rgb="FFFF0000"/>
        <rFont val="맑은 고딕"/>
        <family val="3"/>
        <charset val="129"/>
        <scheme val="minor"/>
      </rPr>
      <t xml:space="preserve"> -&gt; 상가랑 좀 더 직접적인 자료 강조 可</t>
    </r>
    <phoneticPr fontId="1" type="noConversion"/>
  </si>
  <si>
    <r>
      <t xml:space="preserve">2. 무형재산 감정평가방법 </t>
    </r>
    <r>
      <rPr>
        <b/>
        <sz val="11"/>
        <color rgb="FFFF0000"/>
        <rFont val="맑은 고딕"/>
        <family val="3"/>
        <charset val="129"/>
        <scheme val="minor"/>
      </rPr>
      <t xml:space="preserve"> - X</t>
    </r>
    <phoneticPr fontId="1" type="noConversion"/>
  </si>
  <si>
    <r>
      <t xml:space="preserve"> (1) 초과영업이익 산정  </t>
    </r>
    <r>
      <rPr>
        <b/>
        <sz val="11"/>
        <color rgb="FFFF0000"/>
        <rFont val="맑은 고딕"/>
        <family val="3"/>
        <charset val="129"/>
        <scheme val="minor"/>
      </rPr>
      <t>- X</t>
    </r>
    <phoneticPr fontId="1" type="noConversion"/>
  </si>
  <si>
    <r>
      <t xml:space="preserve"> (2) 무형재산 귀속 영업이익 산정 </t>
    </r>
    <r>
      <rPr>
        <b/>
        <sz val="11"/>
        <color rgb="FFFF0000"/>
        <rFont val="맑은 고딕"/>
        <family val="3"/>
        <charset val="129"/>
        <scheme val="minor"/>
      </rPr>
      <t xml:space="preserve"> - X</t>
    </r>
    <phoneticPr fontId="1" type="noConversion"/>
  </si>
  <si>
    <r>
      <t xml:space="preserve"> (3) 무형재산 귀속 영업이익 비율</t>
    </r>
    <r>
      <rPr>
        <b/>
        <sz val="11"/>
        <color rgb="FFFF0000"/>
        <rFont val="맑은 고딕"/>
        <family val="3"/>
        <charset val="129"/>
        <scheme val="minor"/>
      </rPr>
      <t xml:space="preserve"> - 이 내용이 물음임</t>
    </r>
    <phoneticPr fontId="1" type="noConversion"/>
  </si>
  <si>
    <r>
      <t xml:space="preserve"> (2) 일반 상가의 경우 </t>
    </r>
    <r>
      <rPr>
        <b/>
        <sz val="11"/>
        <color rgb="FFFF0000"/>
        <rFont val="맑은 고딕"/>
        <family val="3"/>
        <charset val="129"/>
        <scheme val="minor"/>
      </rPr>
      <t>+ 요소구성법</t>
    </r>
    <phoneticPr fontId="1" type="noConversion"/>
  </si>
  <si>
    <r>
      <t xml:space="preserve"> (1) 사례 영업이익 비준시 인건비 여부</t>
    </r>
    <r>
      <rPr>
        <b/>
        <sz val="11"/>
        <color rgb="FFFF0000"/>
        <rFont val="맑은 고딕"/>
        <family val="3"/>
        <charset val="129"/>
        <scheme val="minor"/>
      </rPr>
      <t xml:space="preserve"> + 감가상각비</t>
    </r>
    <phoneticPr fontId="1" type="noConversion"/>
  </si>
  <si>
    <r>
      <t xml:space="preserve"> (2) 유형재산 산정</t>
    </r>
    <r>
      <rPr>
        <b/>
        <sz val="11"/>
        <color rgb="FFFF0000"/>
        <rFont val="맑은 고딕"/>
        <family val="3"/>
        <charset val="129"/>
        <scheme val="minor"/>
      </rPr>
      <t xml:space="preserve"> : 상가의 개별성 활용 可</t>
    </r>
    <phoneticPr fontId="1" type="noConversion"/>
  </si>
  <si>
    <r>
      <t>3. 유형재산 감가</t>
    </r>
    <r>
      <rPr>
        <b/>
        <sz val="11"/>
        <color rgb="FFFF0000"/>
        <rFont val="맑은 고딕"/>
        <family val="3"/>
        <charset val="129"/>
        <scheme val="minor"/>
      </rPr>
      <t xml:space="preserve"> * 직접적인 수익환원법 중심</t>
    </r>
    <phoneticPr fontId="1" type="noConversion"/>
  </si>
  <si>
    <t xml:space="preserve"> : 단기 매각이면 실제 영업기간 기준 적용 가능</t>
    <phoneticPr fontId="1" type="noConversion"/>
  </si>
  <si>
    <r>
      <t xml:space="preserve"> (4) 기준가치</t>
    </r>
    <r>
      <rPr>
        <b/>
        <sz val="11"/>
        <color rgb="FFFF0000"/>
        <rFont val="맑은 고딕"/>
        <family val="3"/>
        <charset val="129"/>
        <scheme val="minor"/>
      </rPr>
      <t xml:space="preserve"> VS 다만 조건부가 시외가치가 되는 것 X</t>
    </r>
    <phoneticPr fontId="1" type="noConversion"/>
  </si>
  <si>
    <t xml:space="preserve"> (3) 그 밖의 사항 * 감정평가서 관련</t>
    <phoneticPr fontId="1" type="noConversion"/>
  </si>
  <si>
    <r>
      <t xml:space="preserve"> (2) 감칙 13조 2항 - 심사사실 </t>
    </r>
    <r>
      <rPr>
        <b/>
        <sz val="11"/>
        <color rgb="FFFF0000"/>
        <rFont val="맑은 고딕"/>
        <family val="3"/>
        <charset val="129"/>
        <scheme val="minor"/>
      </rPr>
      <t>* 심사자 서명 등록하고 있어서 큰 문제 X</t>
    </r>
    <phoneticPr fontId="1" type="noConversion"/>
  </si>
  <si>
    <r>
      <t xml:space="preserve"> (3) 개발이익 배제</t>
    </r>
    <r>
      <rPr>
        <b/>
        <sz val="11"/>
        <color rgb="FFFF0000"/>
        <rFont val="맑은 고딕"/>
        <family val="3"/>
        <charset val="129"/>
        <scheme val="minor"/>
      </rPr>
      <t xml:space="preserve"> * 감정평가 목적과 연관 강조 필요</t>
    </r>
    <phoneticPr fontId="1" type="noConversion"/>
  </si>
  <si>
    <t xml:space="preserve"> : 둘 중에 하나 방향 강조, 어느쪽이 적절하다 생각하시는지 파악 X</t>
    <phoneticPr fontId="1" type="noConversion"/>
  </si>
  <si>
    <r>
      <t xml:space="preserve"> (2) 종전자산</t>
    </r>
    <r>
      <rPr>
        <b/>
        <sz val="11"/>
        <color rgb="FFFF0000"/>
        <rFont val="맑은 고딕"/>
        <family val="3"/>
        <charset val="129"/>
        <scheme val="minor"/>
      </rPr>
      <t xml:space="preserve"> : 마찬가지로 거사비 특정,, EX) 분양권프리미엄등 개발이익</t>
    </r>
    <phoneticPr fontId="1" type="noConversion"/>
  </si>
  <si>
    <r>
      <t xml:space="preserve"> (2) 경제적 가치 </t>
    </r>
    <r>
      <rPr>
        <b/>
        <sz val="11"/>
        <color rgb="FFFF0000"/>
        <rFont val="맑은 고딕"/>
        <family val="3"/>
        <charset val="129"/>
        <scheme val="minor"/>
      </rPr>
      <t>-&gt; 시장가치는 "결과"가 직접적,주관 배제</t>
    </r>
    <phoneticPr fontId="1" type="noConversion"/>
  </si>
  <si>
    <r>
      <t xml:space="preserve"> (4) 판정</t>
    </r>
    <r>
      <rPr>
        <b/>
        <sz val="11"/>
        <color rgb="FFFF0000"/>
        <rFont val="맑은 고딕"/>
        <family val="3"/>
        <charset val="129"/>
        <scheme val="minor"/>
      </rPr>
      <t xml:space="preserve"> - WHY?</t>
    </r>
    <phoneticPr fontId="1" type="noConversion"/>
  </si>
  <si>
    <r>
      <t xml:space="preserve"> (1) 토지 등 평가대상 </t>
    </r>
    <r>
      <rPr>
        <b/>
        <sz val="11"/>
        <color rgb="FFFF0000"/>
        <rFont val="맑은 고딕"/>
        <family val="3"/>
        <charset val="129"/>
        <scheme val="minor"/>
      </rPr>
      <t>- WHY?</t>
    </r>
    <phoneticPr fontId="1" type="noConversion"/>
  </si>
  <si>
    <t>2번 : 14.2</t>
    <phoneticPr fontId="1" type="noConversion"/>
  </si>
  <si>
    <t>3번: 9.4</t>
    <phoneticPr fontId="1" type="noConversion"/>
  </si>
  <si>
    <t>4번: 5.2</t>
    <phoneticPr fontId="1" type="noConversion"/>
  </si>
  <si>
    <t>IV.(물음3) 가중평균 자본비용 산정하는 절차, 검토하여야 할 사항 (20)</t>
    <phoneticPr fontId="1" type="noConversion"/>
  </si>
  <si>
    <t>III.(물음2) 타인자본비용을 측정하는 경우 고려하는 유의사항 (10)</t>
    <phoneticPr fontId="1" type="noConversion"/>
  </si>
  <si>
    <t>II.(물음1) 기업가치를 수익환원법을 적용하여 감정평가하는 경우 고려해야 하는 유의사항 (10)</t>
    <phoneticPr fontId="1" type="noConversion"/>
  </si>
  <si>
    <t>[문제2] 지역분석</t>
    <phoneticPr fontId="1" type="noConversion"/>
  </si>
  <si>
    <t>III. (물음2) 인근지역과 동일수급권이 중요시 되는 이유 (20)</t>
    <phoneticPr fontId="1" type="noConversion"/>
  </si>
  <si>
    <t>II.(물음1) 인근지역이 되기 위한 요건을 동질성과 인접성으로 구분하여 설명 (10)</t>
    <phoneticPr fontId="1" type="noConversion"/>
  </si>
  <si>
    <t>[문제3] 조건부평가</t>
    <phoneticPr fontId="1" type="noConversion"/>
  </si>
  <si>
    <t>III.(물음2)  실거래가와 상당한 격차가 발생하는 이유 (10)</t>
    <phoneticPr fontId="1" type="noConversion"/>
  </si>
  <si>
    <t>II.(물음1) 기준가치,기준시점,조건, 평가방법 선정 및 그 이유 (10)</t>
    <phoneticPr fontId="1" type="noConversion"/>
  </si>
  <si>
    <t>[문제4] 구분소유 부동산 감정평가 시 유의사항</t>
    <phoneticPr fontId="1" type="noConversion"/>
  </si>
  <si>
    <t>1. 수익환원법 의의</t>
    <phoneticPr fontId="1" type="noConversion"/>
  </si>
  <si>
    <t>2. 수익환원법 적용 시 유의사항</t>
    <phoneticPr fontId="1" type="noConversion"/>
  </si>
  <si>
    <t xml:space="preserve"> (1) 수익 산정시 유의사항</t>
    <phoneticPr fontId="1" type="noConversion"/>
  </si>
  <si>
    <t xml:space="preserve">  1) 현금흐름의 예측기간</t>
    <phoneticPr fontId="1" type="noConversion"/>
  </si>
  <si>
    <t xml:space="preserve">  2) 영구성장률의 추정</t>
    <phoneticPr fontId="1" type="noConversion"/>
  </si>
  <si>
    <t xml:space="preserve"> (2) 자본환원율 산정 시 유의사항</t>
    <phoneticPr fontId="1" type="noConversion"/>
  </si>
  <si>
    <t xml:space="preserve">  1) 자본환원율 산정 시 고려요소</t>
    <phoneticPr fontId="1" type="noConversion"/>
  </si>
  <si>
    <t xml:space="preserve">  2) 현금흐름의 정의와의 일관성</t>
    <phoneticPr fontId="1" type="noConversion"/>
  </si>
  <si>
    <t>1. 타인자본비용의 의의</t>
    <phoneticPr fontId="1" type="noConversion"/>
  </si>
  <si>
    <t>2. 타인자본비용 산정 시 유의사항</t>
    <phoneticPr fontId="1" type="noConversion"/>
  </si>
  <si>
    <t xml:space="preserve"> (1) 세후 타인자본비용 고려</t>
    <phoneticPr fontId="1" type="noConversion"/>
  </si>
  <si>
    <t xml:space="preserve"> (2) 자본조달을 목적으로 수반하는 부채 대상</t>
    <phoneticPr fontId="1" type="noConversion"/>
  </si>
  <si>
    <t xml:space="preserve"> (3) 차입금 평균 이자율의 활용 가능성</t>
    <phoneticPr fontId="1" type="noConversion"/>
  </si>
  <si>
    <t>1. 가중평균 자본비용의 의의</t>
    <phoneticPr fontId="1" type="noConversion"/>
  </si>
  <si>
    <t>2. 가중평균 자본비용 산정절차</t>
    <phoneticPr fontId="1" type="noConversion"/>
  </si>
  <si>
    <t xml:space="preserve"> (1) 목표자본구조 설정</t>
    <phoneticPr fontId="1" type="noConversion"/>
  </si>
  <si>
    <t xml:space="preserve"> (2) 시장가치에 근거한 목표가중치 설정</t>
    <phoneticPr fontId="1" type="noConversion"/>
  </si>
  <si>
    <t xml:space="preserve"> (3) 타인자본의 기회비용 추정</t>
    <phoneticPr fontId="1" type="noConversion"/>
  </si>
  <si>
    <t xml:space="preserve"> (4) 자기자본의 기회비용 추정</t>
    <phoneticPr fontId="1" type="noConversion"/>
  </si>
  <si>
    <t>3. 가중평균 자본비용을 결정하는 경우 고려하여야 할 검토사항</t>
    <phoneticPr fontId="1" type="noConversion"/>
  </si>
  <si>
    <t xml:space="preserve"> (1) 자기자본과 타인자본의 가중평균과 시장가치</t>
    <phoneticPr fontId="1" type="noConversion"/>
  </si>
  <si>
    <t xml:space="preserve"> (2) 영업투하자본</t>
    <phoneticPr fontId="1" type="noConversion"/>
  </si>
  <si>
    <t xml:space="preserve"> (3) 체계적인 위험 조정</t>
    <phoneticPr fontId="1" type="noConversion"/>
  </si>
  <si>
    <t xml:space="preserve"> (4) 예측기간 중 변동성의 반영</t>
    <phoneticPr fontId="1" type="noConversion"/>
  </si>
  <si>
    <t>1. 인근지역의 의의</t>
    <phoneticPr fontId="1" type="noConversion"/>
  </si>
  <si>
    <t>2. 인근지역이 되기 위한 요건</t>
    <phoneticPr fontId="1" type="noConversion"/>
  </si>
  <si>
    <t xml:space="preserve"> (1) 동질성</t>
    <phoneticPr fontId="1" type="noConversion"/>
  </si>
  <si>
    <t xml:space="preserve">  1) 지역요인의 공유</t>
    <phoneticPr fontId="1" type="noConversion"/>
  </si>
  <si>
    <t xml:space="preserve">  2) 용도상 기능상 동질성</t>
    <phoneticPr fontId="1" type="noConversion"/>
  </si>
  <si>
    <t xml:space="preserve"> (2) 인접성</t>
    <phoneticPr fontId="1" type="noConversion"/>
  </si>
  <si>
    <t xml:space="preserve">  1) 자연적인 경계</t>
    <phoneticPr fontId="1" type="noConversion"/>
  </si>
  <si>
    <t xml:space="preserve">  2) 인문적인 경계</t>
    <phoneticPr fontId="1" type="noConversion"/>
  </si>
  <si>
    <t>1. 인근지역이 중요시 되는 이유</t>
    <phoneticPr fontId="1" type="noConversion"/>
  </si>
  <si>
    <t xml:space="preserve"> (1) 부동산의 지역성</t>
    <phoneticPr fontId="1" type="noConversion"/>
  </si>
  <si>
    <t xml:space="preserve"> (2) 표준적인 이용 파악</t>
    <phoneticPr fontId="1" type="noConversion"/>
  </si>
  <si>
    <t xml:space="preserve"> (3) 최유효이용의 제약</t>
    <phoneticPr fontId="1" type="noConversion"/>
  </si>
  <si>
    <t xml:space="preserve"> (4) 감정평가 3방식 적용 시 사례 수집범위</t>
    <phoneticPr fontId="1" type="noConversion"/>
  </si>
  <si>
    <t>2. 동일수급권이 중요시 되는 이유</t>
    <phoneticPr fontId="1" type="noConversion"/>
  </si>
  <si>
    <t xml:space="preserve"> (1) 동일수급권의 의의</t>
    <phoneticPr fontId="1" type="noConversion"/>
  </si>
  <si>
    <t xml:space="preserve"> (2) 동일수급권이 중요시 되는 이유</t>
    <phoneticPr fontId="1" type="noConversion"/>
  </si>
  <si>
    <t xml:space="preserve">  1) 부동산의 경제재적 특성</t>
    <phoneticPr fontId="1" type="noConversion"/>
  </si>
  <si>
    <t xml:space="preserve">  2) 부동산 가격의 이중성</t>
    <phoneticPr fontId="1" type="noConversion"/>
  </si>
  <si>
    <t xml:space="preserve">  3) 대체, 경쟁의 원칙</t>
    <phoneticPr fontId="1" type="noConversion"/>
  </si>
  <si>
    <t xml:space="preserve">  4) 최유효이용의 판정</t>
    <phoneticPr fontId="1" type="noConversion"/>
  </si>
  <si>
    <t>2. 기준가치</t>
    <phoneticPr fontId="1" type="noConversion"/>
  </si>
  <si>
    <t>3. 감정평가조건</t>
    <phoneticPr fontId="1" type="noConversion"/>
  </si>
  <si>
    <t>4. 감정평가방법</t>
    <phoneticPr fontId="1" type="noConversion"/>
  </si>
  <si>
    <t xml:space="preserve"> 1) 가치형성요인의 다양성</t>
    <phoneticPr fontId="1" type="noConversion"/>
  </si>
  <si>
    <t xml:space="preserve"> 2) 감정평가의 정확성과 안전성</t>
    <phoneticPr fontId="1" type="noConversion"/>
  </si>
  <si>
    <t xml:space="preserve"> 3) 의뢰인의 의뢰목적에 부응</t>
    <phoneticPr fontId="1" type="noConversion"/>
  </si>
  <si>
    <t xml:space="preserve"> 4) 감정평가의 기능 확대</t>
    <phoneticPr fontId="1" type="noConversion"/>
  </si>
  <si>
    <t>II. 구분소유 부동산의 의의</t>
    <phoneticPr fontId="1" type="noConversion"/>
  </si>
  <si>
    <t>III. 구분소유 부동산의 감정평가 시 유의사항</t>
    <phoneticPr fontId="1" type="noConversion"/>
  </si>
  <si>
    <t>1. 전유면적을 기준으로 비교단위 통일</t>
    <phoneticPr fontId="1" type="noConversion"/>
  </si>
  <si>
    <t>2. 구분소유건물로서 가격형성이 되지 않은 경우</t>
    <phoneticPr fontId="1" type="noConversion"/>
  </si>
  <si>
    <t>3. 대지사용권의 등기 여부</t>
    <phoneticPr fontId="1" type="noConversion"/>
  </si>
  <si>
    <t>4. 층별,위치별 효용비의 비교</t>
    <phoneticPr fontId="1" type="noConversion"/>
  </si>
  <si>
    <t>1번 : 19.9</t>
    <phoneticPr fontId="1" type="noConversion"/>
  </si>
  <si>
    <t>2번 : 13.2</t>
    <phoneticPr fontId="1" type="noConversion"/>
  </si>
  <si>
    <t>3번: 10.5</t>
    <phoneticPr fontId="1" type="noConversion"/>
  </si>
  <si>
    <t>평균: 49.4</t>
    <phoneticPr fontId="1" type="noConversion"/>
  </si>
  <si>
    <t>[문제1] 감정평가의 개념</t>
    <phoneticPr fontId="1" type="noConversion"/>
  </si>
  <si>
    <t>II.(물음1)  개념 설명, 개념에 근거하여 기준가치 확정과 복수 감정평가 필요성 서술(20)</t>
    <phoneticPr fontId="1" type="noConversion"/>
  </si>
  <si>
    <t>III.(물음2) 시장가치,가격 개념 비교설명, 실거래가 불구하고 감정평가 필요한 이유(20)</t>
    <phoneticPr fontId="1" type="noConversion"/>
  </si>
  <si>
    <t>1. 감정평가의 개념</t>
    <phoneticPr fontId="1" type="noConversion"/>
  </si>
  <si>
    <t xml:space="preserve"> (1) 토지등</t>
    <phoneticPr fontId="1" type="noConversion"/>
  </si>
  <si>
    <t xml:space="preserve"> (2) 경제적 가치</t>
    <phoneticPr fontId="1" type="noConversion"/>
  </si>
  <si>
    <t xml:space="preserve"> (3) 가액</t>
    <phoneticPr fontId="1" type="noConversion"/>
  </si>
  <si>
    <t>2. 감정평가의 개념에 근거한 기준가치 확정의 필요성</t>
    <phoneticPr fontId="1" type="noConversion"/>
  </si>
  <si>
    <t xml:space="preserve"> (1) 기준가치의 의의 및 종류</t>
    <phoneticPr fontId="1" type="noConversion"/>
  </si>
  <si>
    <t xml:space="preserve"> (2) 기준가치로서 시장가치의 개념</t>
    <phoneticPr fontId="1" type="noConversion"/>
  </si>
  <si>
    <t xml:space="preserve"> (3) 경제적 가치 개념에 근거한 기준가치 확정의 필요성</t>
    <phoneticPr fontId="1" type="noConversion"/>
  </si>
  <si>
    <t>3. 감정평가의 개념에 근거한 복수 감정평가의 필요성</t>
    <phoneticPr fontId="1" type="noConversion"/>
  </si>
  <si>
    <t xml:space="preserve"> (1) 복수 감정평가의 의의</t>
    <phoneticPr fontId="1" type="noConversion"/>
  </si>
  <si>
    <t xml:space="preserve"> (2) '토지 등'의 개념에 근거한 복수 감정평가의 필요성</t>
    <phoneticPr fontId="1" type="noConversion"/>
  </si>
  <si>
    <t xml:space="preserve"> (3) '가액'의 개념에 근거한 복수 감정평가의 필요성</t>
    <phoneticPr fontId="1" type="noConversion"/>
  </si>
  <si>
    <t>1. 시장가격의 개념</t>
    <phoneticPr fontId="1" type="noConversion"/>
  </si>
  <si>
    <t>2. 시장가치와 시장가격의 비교</t>
    <phoneticPr fontId="1" type="noConversion"/>
  </si>
  <si>
    <t xml:space="preserve"> (1) 시장가치와 시장가격의 공통점</t>
    <phoneticPr fontId="1" type="noConversion"/>
  </si>
  <si>
    <t xml:space="preserve">  1) 시장증거에 기초한 개념의 공통점</t>
    <phoneticPr fontId="1" type="noConversion"/>
  </si>
  <si>
    <t xml:space="preserve">  2) 존재적인 성격 측면의 공통점</t>
    <phoneticPr fontId="1" type="noConversion"/>
  </si>
  <si>
    <t xml:space="preserve"> (2) 시장가치와 시장가격의 차이점</t>
    <phoneticPr fontId="1" type="noConversion"/>
  </si>
  <si>
    <t xml:space="preserve">  1) 최유효이용 전제 측면의 차이점</t>
    <phoneticPr fontId="1" type="noConversion"/>
  </si>
  <si>
    <t xml:space="preserve">  2) 가치의 3면성 측면의 차이점</t>
    <phoneticPr fontId="1" type="noConversion"/>
  </si>
  <si>
    <t>3. 감정평가가 필요한 이유</t>
    <phoneticPr fontId="1" type="noConversion"/>
  </si>
  <si>
    <t xml:space="preserve"> (1) 합리적 시장의 결여</t>
    <phoneticPr fontId="1" type="noConversion"/>
  </si>
  <si>
    <t xml:space="preserve"> (2) 부동산가격형성의 복잡성 및 변동성</t>
    <phoneticPr fontId="1" type="noConversion"/>
  </si>
  <si>
    <t xml:space="preserve"> (3) 가격형성의 기초</t>
    <phoneticPr fontId="1" type="noConversion"/>
  </si>
  <si>
    <t xml:space="preserve"> (4) 부동산거래의 특수성</t>
    <phoneticPr fontId="1" type="noConversion"/>
  </si>
  <si>
    <t>[문제2] 4사분면 모형</t>
    <phoneticPr fontId="1" type="noConversion"/>
  </si>
  <si>
    <t>II.(물음1) 4사분면모형의 내용을 1사분면부터 4사분면으로 구분하여 설명(10)</t>
    <phoneticPr fontId="1" type="noConversion"/>
  </si>
  <si>
    <t>III. (물음2) 2사분면 환원율에 영향을 줄 수 있는 변수(10)</t>
    <phoneticPr fontId="1" type="noConversion"/>
  </si>
  <si>
    <t>IV. (물음3) 이자율의 변동이 수익률에 미치는 영향(10)</t>
    <phoneticPr fontId="1" type="noConversion"/>
  </si>
  <si>
    <t>[문제3] 종전자산,부가세산정</t>
    <phoneticPr fontId="1" type="noConversion"/>
  </si>
  <si>
    <t>II. 종전자산 감정평가를 부가세 산정 목적의 감정평가액 적용이 가능한지</t>
    <phoneticPr fontId="1" type="noConversion"/>
  </si>
  <si>
    <t>[문제4] 수익환원법, 수익분석법 차이점</t>
    <phoneticPr fontId="1" type="noConversion"/>
  </si>
  <si>
    <t>1. 4사분면 모형의 의의</t>
    <phoneticPr fontId="1" type="noConversion"/>
  </si>
  <si>
    <t>2. 4사분면 모형의 내용</t>
    <phoneticPr fontId="1" type="noConversion"/>
  </si>
  <si>
    <t xml:space="preserve"> (1) 1사분면의 특징</t>
    <phoneticPr fontId="1" type="noConversion"/>
  </si>
  <si>
    <t xml:space="preserve"> (2) 2사분면의 특징</t>
    <phoneticPr fontId="1" type="noConversion"/>
  </si>
  <si>
    <t xml:space="preserve"> (3) 3사분면의 특징</t>
    <phoneticPr fontId="1" type="noConversion"/>
  </si>
  <si>
    <t xml:space="preserve"> (4) 4사분면의 특징</t>
    <phoneticPr fontId="1" type="noConversion"/>
  </si>
  <si>
    <t>2. 자본환원율의 요인</t>
    <phoneticPr fontId="1" type="noConversion"/>
  </si>
  <si>
    <t xml:space="preserve"> (1) 자본의 기회비용</t>
    <phoneticPr fontId="1" type="noConversion"/>
  </si>
  <si>
    <t xml:space="preserve"> (2) 상승가능성</t>
    <phoneticPr fontId="1" type="noConversion"/>
  </si>
  <si>
    <t xml:space="preserve"> (3) 위험</t>
    <phoneticPr fontId="1" type="noConversion"/>
  </si>
  <si>
    <t>1. 가치형성요인으로서의 이자율의 의의 및 역할</t>
    <phoneticPr fontId="1" type="noConversion"/>
  </si>
  <si>
    <t>2. 이자율의 변동이 수익률에 미치는 영향</t>
    <phoneticPr fontId="1" type="noConversion"/>
  </si>
  <si>
    <t xml:space="preserve"> (1) 수익률의 의의</t>
    <phoneticPr fontId="1" type="noConversion"/>
  </si>
  <si>
    <t xml:space="preserve"> (2) 이자율의 변동이 수익률에 미치는 영향</t>
    <phoneticPr fontId="1" type="noConversion"/>
  </si>
  <si>
    <t xml:space="preserve">  1) 이자율이 상승하는 경우</t>
    <phoneticPr fontId="1" type="noConversion"/>
  </si>
  <si>
    <t xml:space="preserve">  2) 이자율이 하락하는 경우</t>
    <phoneticPr fontId="1" type="noConversion"/>
  </si>
  <si>
    <t>II. 가치다원론의 이론적 근거</t>
    <phoneticPr fontId="1" type="noConversion"/>
  </si>
  <si>
    <t>1. 가치형성요인의 다양성</t>
    <phoneticPr fontId="1" type="noConversion"/>
  </si>
  <si>
    <t>2. 감정평가의 정확성 및 안정성</t>
    <phoneticPr fontId="1" type="noConversion"/>
  </si>
  <si>
    <t>3. 의뢰자의 의뢰목적에 부응</t>
    <phoneticPr fontId="1" type="noConversion"/>
  </si>
  <si>
    <t>4. 감정평가 기능 확대</t>
    <phoneticPr fontId="1" type="noConversion"/>
  </si>
  <si>
    <t>III. 조합원 乙 주장의 타당성</t>
    <phoneticPr fontId="1" type="noConversion"/>
  </si>
  <si>
    <t>1. 가치형성요인의 다양성에 근거한 타당성</t>
    <phoneticPr fontId="1" type="noConversion"/>
  </si>
  <si>
    <t>2. 감정평가의 정확성과 안정성에 근거한 타당성</t>
    <phoneticPr fontId="1" type="noConversion"/>
  </si>
  <si>
    <t>3. 의뢰자의 의뢰목적에 부응한 근거의 타당성</t>
    <phoneticPr fontId="1" type="noConversion"/>
  </si>
  <si>
    <t>4. 감정평가 기능 확대에 근거한 타당성</t>
    <phoneticPr fontId="1" type="noConversion"/>
  </si>
  <si>
    <t>II. 수익환원법 및 수익분석법의 의의</t>
    <phoneticPr fontId="1" type="noConversion"/>
  </si>
  <si>
    <t>1. 수익환원법의 의의</t>
    <phoneticPr fontId="1" type="noConversion"/>
  </si>
  <si>
    <t>2. 수익분석법의 의의</t>
    <phoneticPr fontId="1" type="noConversion"/>
  </si>
  <si>
    <t>III. 수익환원법과 수익분석법의 차이점</t>
    <phoneticPr fontId="1" type="noConversion"/>
  </si>
  <si>
    <t>1. 순수익의 산정기간</t>
    <phoneticPr fontId="1" type="noConversion"/>
  </si>
  <si>
    <t>2. 최유효이용 여부</t>
    <phoneticPr fontId="1" type="noConversion"/>
  </si>
  <si>
    <t>3. 감가상각비 및 조세 포함여부</t>
    <phoneticPr fontId="1" type="noConversion"/>
  </si>
  <si>
    <t>4. 적용대상</t>
    <phoneticPr fontId="1" type="noConversion"/>
  </si>
  <si>
    <t>II. (물음1) 수익환원법 적용 시 유의사항</t>
    <phoneticPr fontId="1" type="noConversion"/>
  </si>
  <si>
    <t>1. 수익환원법 &lt;감칙 제2조 제10호&gt;</t>
    <phoneticPr fontId="1" type="noConversion"/>
  </si>
  <si>
    <t>2. 유의사항</t>
    <phoneticPr fontId="1" type="noConversion"/>
  </si>
  <si>
    <t xml:space="preserve"> (2) 영업관련 매출 여부</t>
    <phoneticPr fontId="1" type="noConversion"/>
  </si>
  <si>
    <t xml:space="preserve"> (3) 예측가능한 확실한 수익</t>
    <phoneticPr fontId="1" type="noConversion"/>
  </si>
  <si>
    <t xml:space="preserve"> (4) 할인율, 성장률</t>
    <phoneticPr fontId="1" type="noConversion"/>
  </si>
  <si>
    <t>III. (물음2) 타인자본비용</t>
    <phoneticPr fontId="1" type="noConversion"/>
  </si>
  <si>
    <t>1. 타인자본비용</t>
    <phoneticPr fontId="1" type="noConversion"/>
  </si>
  <si>
    <t>2. 측정 시 유의사항</t>
    <phoneticPr fontId="1" type="noConversion"/>
  </si>
  <si>
    <t xml:space="preserve"> (1) 기업 통상의 이자율</t>
    <phoneticPr fontId="1" type="noConversion"/>
  </si>
  <si>
    <t xml:space="preserve"> (2) 세율</t>
    <phoneticPr fontId="1" type="noConversion"/>
  </si>
  <si>
    <t xml:space="preserve"> (3) 예측의 원칙 근거</t>
    <phoneticPr fontId="1" type="noConversion"/>
  </si>
  <si>
    <t xml:space="preserve"> (4) 동종 유사기업의 타인자본비용 참고</t>
    <phoneticPr fontId="1" type="noConversion"/>
  </si>
  <si>
    <t>IV. (물음3) 가중평균자본비용</t>
    <phoneticPr fontId="1" type="noConversion"/>
  </si>
  <si>
    <t>1. 가중평균자본비용</t>
    <phoneticPr fontId="1" type="noConversion"/>
  </si>
  <si>
    <t>2. 산정하는 절차</t>
    <phoneticPr fontId="1" type="noConversion"/>
  </si>
  <si>
    <t xml:space="preserve"> (1) 자본비율 파악</t>
    <phoneticPr fontId="1" type="noConversion"/>
  </si>
  <si>
    <t xml:space="preserve"> (2) 자기자본비용</t>
    <phoneticPr fontId="1" type="noConversion"/>
  </si>
  <si>
    <t xml:space="preserve">  1) 무위험률</t>
    <phoneticPr fontId="1" type="noConversion"/>
  </si>
  <si>
    <t xml:space="preserve">  2) 시장위험프리미엄</t>
    <phoneticPr fontId="1" type="noConversion"/>
  </si>
  <si>
    <t>3. 검토하여야할 사항</t>
    <phoneticPr fontId="1" type="noConversion"/>
  </si>
  <si>
    <t xml:space="preserve"> (1) 목표자본구조</t>
    <phoneticPr fontId="1" type="noConversion"/>
  </si>
  <si>
    <t xml:space="preserve"> (2) 베타계수 산정</t>
    <phoneticPr fontId="1" type="noConversion"/>
  </si>
  <si>
    <r>
      <t xml:space="preserve"> (1) 계속기업 전제</t>
    </r>
    <r>
      <rPr>
        <b/>
        <sz val="11"/>
        <color rgb="FFFF0000"/>
        <rFont val="맑은 고딕"/>
        <family val="3"/>
        <charset val="129"/>
        <scheme val="minor"/>
      </rPr>
      <t xml:space="preserve"> - 내용</t>
    </r>
    <phoneticPr fontId="1" type="noConversion"/>
  </si>
  <si>
    <r>
      <t xml:space="preserve"> (3) 타기업 WACC</t>
    </r>
    <r>
      <rPr>
        <b/>
        <sz val="11"/>
        <color rgb="FFFF0000"/>
        <rFont val="맑은 고딕"/>
        <family val="3"/>
        <charset val="129"/>
        <scheme val="minor"/>
      </rPr>
      <t xml:space="preserve"> + 수정재무상태표 "시장가치" 주가</t>
    </r>
    <phoneticPr fontId="1" type="noConversion"/>
  </si>
  <si>
    <t>II. (물음1) 인근지역 판단</t>
    <phoneticPr fontId="1" type="noConversion"/>
  </si>
  <si>
    <t>1. 인근지역(감칙 제2조 제13호)</t>
    <phoneticPr fontId="1" type="noConversion"/>
  </si>
  <si>
    <t>2. 인근지역 되기 위한 동질성 요건</t>
    <phoneticPr fontId="1" type="noConversion"/>
  </si>
  <si>
    <t xml:space="preserve"> (1) 동질성 개념</t>
    <phoneticPr fontId="1" type="noConversion"/>
  </si>
  <si>
    <r>
      <t xml:space="preserve"> (2) 인근지역에서의 동질성</t>
    </r>
    <r>
      <rPr>
        <b/>
        <sz val="11"/>
        <color rgb="FFFF0000"/>
        <rFont val="맑은 고딕"/>
        <family val="3"/>
        <charset val="129"/>
        <scheme val="minor"/>
      </rPr>
      <t xml:space="preserve"> -&gt; 즉, 지역요인 공유</t>
    </r>
    <phoneticPr fontId="1" type="noConversion"/>
  </si>
  <si>
    <t>3. 인접성</t>
    <phoneticPr fontId="1" type="noConversion"/>
  </si>
  <si>
    <t xml:space="preserve"> (1) 인접성 개념</t>
    <phoneticPr fontId="1" type="noConversion"/>
  </si>
  <si>
    <r>
      <t xml:space="preserve"> (2) 인근지역에서의 인접성</t>
    </r>
    <r>
      <rPr>
        <b/>
        <sz val="11"/>
        <color rgb="FFFF0000"/>
        <rFont val="맑은 고딕"/>
        <family val="3"/>
        <charset val="129"/>
        <scheme val="minor"/>
      </rPr>
      <t xml:space="preserve"> + 속해 있을 것</t>
    </r>
    <phoneticPr fontId="1" type="noConversion"/>
  </si>
  <si>
    <t>III. (물음2) 인근지역, 동일수급권이 중요한 이유</t>
    <phoneticPr fontId="1" type="noConversion"/>
  </si>
  <si>
    <t>1. 동일수급권 &lt;감칙 제2조 제15호&gt;</t>
    <phoneticPr fontId="1" type="noConversion"/>
  </si>
  <si>
    <t>2. 인근지역이 중요시 되는 이유</t>
    <phoneticPr fontId="1" type="noConversion"/>
  </si>
  <si>
    <t xml:space="preserve"> (1) 표준적 이용의 파악</t>
    <phoneticPr fontId="1" type="noConversion"/>
  </si>
  <si>
    <r>
      <t xml:space="preserve"> (2) 가격수준의 파악</t>
    </r>
    <r>
      <rPr>
        <b/>
        <sz val="11"/>
        <color rgb="FFFF0000"/>
        <rFont val="맑은 고딕"/>
        <family val="3"/>
        <charset val="129"/>
        <scheme val="minor"/>
      </rPr>
      <t xml:space="preserve"> : 개별화/ 구체화 영향</t>
    </r>
    <phoneticPr fontId="1" type="noConversion"/>
  </si>
  <si>
    <t xml:space="preserve"> (3) 개별분석에 기초</t>
    <phoneticPr fontId="1" type="noConversion"/>
  </si>
  <si>
    <r>
      <t xml:space="preserve"> (4) 최유효이용 판정 </t>
    </r>
    <r>
      <rPr>
        <b/>
        <sz val="11"/>
        <color rgb="FFFF0000"/>
        <rFont val="맑은 고딕"/>
        <family val="3"/>
        <charset val="129"/>
        <scheme val="minor"/>
      </rPr>
      <t>*상기 표준적 이용과 연관됨</t>
    </r>
    <phoneticPr fontId="1" type="noConversion"/>
  </si>
  <si>
    <t>3. 동일수급권이 중요시되는 이유</t>
    <phoneticPr fontId="1" type="noConversion"/>
  </si>
  <si>
    <t xml:space="preserve"> (1) 지역특성</t>
    <phoneticPr fontId="1" type="noConversion"/>
  </si>
  <si>
    <t xml:space="preserve"> (2) 상대적 위치 파악</t>
    <phoneticPr fontId="1" type="noConversion"/>
  </si>
  <si>
    <r>
      <t xml:space="preserve"> (3) 사례의 수집범위 확정 </t>
    </r>
    <r>
      <rPr>
        <b/>
        <sz val="11"/>
        <color rgb="FFFF0000"/>
        <rFont val="맑은 고딕"/>
        <family val="3"/>
        <charset val="129"/>
        <scheme val="minor"/>
      </rPr>
      <t>-&gt; EX)광평수토지</t>
    </r>
    <phoneticPr fontId="1" type="noConversion"/>
  </si>
  <si>
    <t xml:space="preserve"> (4) 동태적 분석</t>
    <phoneticPr fontId="1" type="noConversion"/>
  </si>
  <si>
    <t xml:space="preserve">&lt;문제4&gt; </t>
    <phoneticPr fontId="1" type="noConversion"/>
  </si>
  <si>
    <t xml:space="preserve"> (2) 지역요인 분석 시</t>
    <phoneticPr fontId="1" type="noConversion"/>
  </si>
  <si>
    <r>
      <t xml:space="preserve"> (3) 최유효이용 분석 시</t>
    </r>
    <r>
      <rPr>
        <b/>
        <sz val="11"/>
        <color rgb="FFFF0000"/>
        <rFont val="맑은 고딕"/>
        <family val="3"/>
        <charset val="129"/>
        <scheme val="minor"/>
      </rPr>
      <t xml:space="preserve"> - 상가가 아니라 "집합건물 특성 반영"</t>
    </r>
    <phoneticPr fontId="1" type="noConversion"/>
  </si>
  <si>
    <t xml:space="preserve"> (4) 감정평가방법 적용 시</t>
    <phoneticPr fontId="1" type="noConversion"/>
  </si>
  <si>
    <r>
      <t>1. 기준시점</t>
    </r>
    <r>
      <rPr>
        <b/>
        <sz val="11"/>
        <color rgb="FFFF0000"/>
        <rFont val="맑은 고딕"/>
        <family val="3"/>
        <charset val="129"/>
        <scheme val="minor"/>
      </rPr>
      <t xml:space="preserve"> - 내용</t>
    </r>
    <phoneticPr fontId="1" type="noConversion"/>
  </si>
  <si>
    <r>
      <t xml:space="preserve">2. 기준가치 </t>
    </r>
    <r>
      <rPr>
        <b/>
        <sz val="11"/>
        <color rgb="FFFF0000"/>
        <rFont val="맑은 고딕"/>
        <family val="3"/>
        <charset val="129"/>
        <scheme val="minor"/>
      </rPr>
      <t>- 내용</t>
    </r>
    <phoneticPr fontId="1" type="noConversion"/>
  </si>
  <si>
    <r>
      <t xml:space="preserve">3. 감정평가조건 </t>
    </r>
    <r>
      <rPr>
        <b/>
        <sz val="11"/>
        <color rgb="FFFF0000"/>
        <rFont val="맑은 고딕"/>
        <family val="3"/>
        <charset val="129"/>
        <scheme val="minor"/>
      </rPr>
      <t>* 앞에 판단한 결과랑 충돌</t>
    </r>
    <phoneticPr fontId="1" type="noConversion"/>
  </si>
  <si>
    <t>4. 부합하는 평가방법</t>
    <phoneticPr fontId="1" type="noConversion"/>
  </si>
  <si>
    <t>III. (물음2) *본건에 대한 어떤 투자조건인지</t>
    <phoneticPr fontId="1" type="noConversion"/>
  </si>
  <si>
    <t>1. 평가액이 차이나는 이유</t>
    <phoneticPr fontId="1" type="noConversion"/>
  </si>
  <si>
    <t xml:space="preserve"> (1) 시장가치 차이</t>
    <phoneticPr fontId="1" type="noConversion"/>
  </si>
  <si>
    <t xml:space="preserve"> (2) 가치의 다양성</t>
    <phoneticPr fontId="1" type="noConversion"/>
  </si>
  <si>
    <t>1번 : 19</t>
    <phoneticPr fontId="1" type="noConversion"/>
  </si>
  <si>
    <t>2번 : 15.2</t>
    <phoneticPr fontId="1" type="noConversion"/>
  </si>
  <si>
    <t>평균: 49.5</t>
    <phoneticPr fontId="1" type="noConversion"/>
  </si>
  <si>
    <t>II. (물음1) 감정평가개념,기준가치, 복수 감정평가</t>
    <phoneticPr fontId="1" type="noConversion"/>
  </si>
  <si>
    <t>1. 감정평가의 개념 [감정평가법 제2조 제2호]</t>
    <phoneticPr fontId="1" type="noConversion"/>
  </si>
  <si>
    <t xml:space="preserve"> (1) 감정평가의 대상이 되는 토지 등의</t>
    <phoneticPr fontId="1" type="noConversion"/>
  </si>
  <si>
    <t xml:space="preserve"> (2) 경제적 가치를 판정하여</t>
    <phoneticPr fontId="1" type="noConversion"/>
  </si>
  <si>
    <t xml:space="preserve"> (3) 그 결과를 가액으로 나타내는 것</t>
    <phoneticPr fontId="1" type="noConversion"/>
  </si>
  <si>
    <t>2. 기준가치 확정의 필요성</t>
    <phoneticPr fontId="1" type="noConversion"/>
  </si>
  <si>
    <t xml:space="preserve"> (1) 기준가치 [감칙 제2조 제3호]</t>
    <phoneticPr fontId="1" type="noConversion"/>
  </si>
  <si>
    <t xml:space="preserve"> (2) 가치다원론</t>
    <phoneticPr fontId="1" type="noConversion"/>
  </si>
  <si>
    <t xml:space="preserve"> (3) 의뢰인의 요구</t>
    <phoneticPr fontId="1" type="noConversion"/>
  </si>
  <si>
    <t xml:space="preserve"> (1) 복수 감정평가</t>
    <phoneticPr fontId="1" type="noConversion"/>
  </si>
  <si>
    <t xml:space="preserve"> (2) 토지 등</t>
    <phoneticPr fontId="1" type="noConversion"/>
  </si>
  <si>
    <t xml:space="preserve"> (2) 경제적 가치 판정</t>
    <phoneticPr fontId="1" type="noConversion"/>
  </si>
  <si>
    <t>III. (물음2) 감정평가 필요한 이유</t>
    <phoneticPr fontId="1" type="noConversion"/>
  </si>
  <si>
    <t>1. 시장가치, 시장가격</t>
    <phoneticPr fontId="1" type="noConversion"/>
  </si>
  <si>
    <t xml:space="preserve"> (3) 양자의 차이점</t>
    <phoneticPr fontId="1" type="noConversion"/>
  </si>
  <si>
    <t>2. 감정평가가 필요한 이유</t>
    <phoneticPr fontId="1" type="noConversion"/>
  </si>
  <si>
    <t xml:space="preserve"> (1) 감정평가의 정책적 기능</t>
    <phoneticPr fontId="1" type="noConversion"/>
  </si>
  <si>
    <t xml:space="preserve"> (2) 거래질서의 확립, 파라미터적 기능</t>
    <phoneticPr fontId="1" type="noConversion"/>
  </si>
  <si>
    <t xml:space="preserve"> (3) 의사결정의 판단기준</t>
    <phoneticPr fontId="1" type="noConversion"/>
  </si>
  <si>
    <t xml:space="preserve"> (4) 자원배분기능</t>
    <phoneticPr fontId="1" type="noConversion"/>
  </si>
  <si>
    <t>II. (물음1) 4사분면 모형</t>
    <phoneticPr fontId="1" type="noConversion"/>
  </si>
  <si>
    <t>1. 4사분면 모형</t>
    <phoneticPr fontId="1" type="noConversion"/>
  </si>
  <si>
    <t>2. 각 사분면의 특징</t>
    <phoneticPr fontId="1" type="noConversion"/>
  </si>
  <si>
    <t xml:space="preserve"> (2) 2사분면</t>
    <phoneticPr fontId="1" type="noConversion"/>
  </si>
  <si>
    <t xml:space="preserve"> (3) 3사분면</t>
    <phoneticPr fontId="1" type="noConversion"/>
  </si>
  <si>
    <t>III. (물음2) 환원율</t>
    <phoneticPr fontId="1" type="noConversion"/>
  </si>
  <si>
    <t>1. 환원율</t>
    <phoneticPr fontId="1" type="noConversion"/>
  </si>
  <si>
    <t>2. 영향을 줄 수 있는 변수</t>
    <phoneticPr fontId="1" type="noConversion"/>
  </si>
  <si>
    <t xml:space="preserve"> (1) 자산가격</t>
    <phoneticPr fontId="1" type="noConversion"/>
  </si>
  <si>
    <t xml:space="preserve"> (2) 시장이자율</t>
    <phoneticPr fontId="1" type="noConversion"/>
  </si>
  <si>
    <t xml:space="preserve"> (3) 임대료</t>
    <phoneticPr fontId="1" type="noConversion"/>
  </si>
  <si>
    <t>III. (물음3) 이자율 변동이 수익률에 미치는 영향</t>
    <phoneticPr fontId="1" type="noConversion"/>
  </si>
  <si>
    <t>1. 수익률</t>
    <phoneticPr fontId="1" type="noConversion"/>
  </si>
  <si>
    <t>2. 이자율 변동이 수익률에 미치는 영향</t>
    <phoneticPr fontId="1" type="noConversion"/>
  </si>
  <si>
    <t xml:space="preserve"> (1) 이자율 변동</t>
    <phoneticPr fontId="1" type="noConversion"/>
  </si>
  <si>
    <t>1. 수익환원법</t>
    <phoneticPr fontId="1" type="noConversion"/>
  </si>
  <si>
    <t>2. 수익분석법</t>
    <phoneticPr fontId="1" type="noConversion"/>
  </si>
  <si>
    <t xml:space="preserve"> (4) 필요제경비</t>
    <phoneticPr fontId="1" type="noConversion"/>
  </si>
  <si>
    <t>II. 가치다원론의 근거</t>
    <phoneticPr fontId="1" type="noConversion"/>
  </si>
  <si>
    <t>1. 가치다원론</t>
    <phoneticPr fontId="1" type="noConversion"/>
  </si>
  <si>
    <t>2. 가치다원론의 근거</t>
    <phoneticPr fontId="1" type="noConversion"/>
  </si>
  <si>
    <t>III. 사안별 가치</t>
    <phoneticPr fontId="1" type="noConversion"/>
  </si>
  <si>
    <t>1. 종전자산 가치</t>
    <phoneticPr fontId="1" type="noConversion"/>
  </si>
  <si>
    <t>2. 종후자산 부가세 산정</t>
    <phoneticPr fontId="1" type="noConversion"/>
  </si>
  <si>
    <t>IV. 乙 주장의 타당성</t>
    <phoneticPr fontId="1" type="noConversion"/>
  </si>
  <si>
    <t>V. 결</t>
    <phoneticPr fontId="1" type="noConversion"/>
  </si>
  <si>
    <r>
      <t>3. 복수 감정평가 필요성</t>
    </r>
    <r>
      <rPr>
        <b/>
        <sz val="11"/>
        <color theme="1"/>
        <rFont val="맑은 고딕"/>
        <family val="3"/>
        <charset val="129"/>
        <scheme val="minor"/>
      </rPr>
      <t xml:space="preserve"> </t>
    </r>
    <r>
      <rPr>
        <b/>
        <sz val="11"/>
        <color rgb="FFFF0000"/>
        <rFont val="맑은 고딕"/>
        <family val="3"/>
        <charset val="129"/>
        <scheme val="minor"/>
      </rPr>
      <t>- 유형</t>
    </r>
    <phoneticPr fontId="1" type="noConversion"/>
  </si>
  <si>
    <r>
      <t xml:space="preserve"> (2) 양자의 공통점 </t>
    </r>
    <r>
      <rPr>
        <b/>
        <sz val="11"/>
        <color rgb="FFFF0000"/>
        <rFont val="맑은 고딕"/>
        <family val="3"/>
        <charset val="129"/>
        <scheme val="minor"/>
      </rPr>
      <t>- 거래결과X, 감정평가결과</t>
    </r>
    <phoneticPr fontId="1" type="noConversion"/>
  </si>
  <si>
    <r>
      <t xml:space="preserve"> (1) 1사분면</t>
    </r>
    <r>
      <rPr>
        <b/>
        <sz val="11"/>
        <color rgb="FFFF0000"/>
        <rFont val="맑은 고딕"/>
        <family val="3"/>
        <charset val="129"/>
        <scheme val="minor"/>
      </rPr>
      <t xml:space="preserve"> - 단VS장기 구분 가능</t>
    </r>
    <phoneticPr fontId="1" type="noConversion"/>
  </si>
  <si>
    <r>
      <t xml:space="preserve"> (4) 4사분면</t>
    </r>
    <r>
      <rPr>
        <b/>
        <sz val="11"/>
        <color rgb="FFFF0000"/>
        <rFont val="맑은 고딕"/>
        <family val="3"/>
        <charset val="129"/>
        <scheme val="minor"/>
      </rPr>
      <t xml:space="preserve"> - 내용</t>
    </r>
    <phoneticPr fontId="1" type="noConversion"/>
  </si>
  <si>
    <r>
      <t xml:space="preserve"> (2) 자본수익률에 미치는 영향 </t>
    </r>
    <r>
      <rPr>
        <b/>
        <sz val="11"/>
        <color rgb="FFFF0000"/>
        <rFont val="맑은 고딕"/>
        <family val="3"/>
        <charset val="129"/>
        <scheme val="minor"/>
      </rPr>
      <t>- *자본수익률이 변하는지</t>
    </r>
    <phoneticPr fontId="1" type="noConversion"/>
  </si>
  <si>
    <r>
      <t xml:space="preserve"> (3) 소득수익률에 미치는 영향 </t>
    </r>
    <r>
      <rPr>
        <b/>
        <sz val="11"/>
        <color rgb="FFFF0000"/>
        <rFont val="맑은 고딕"/>
        <family val="3"/>
        <charset val="129"/>
        <scheme val="minor"/>
      </rPr>
      <t>* 그래서 상승/하락 언급</t>
    </r>
    <phoneticPr fontId="1" type="noConversion"/>
  </si>
  <si>
    <r>
      <t xml:space="preserve"> (1) 평가목적</t>
    </r>
    <r>
      <rPr>
        <b/>
        <sz val="11"/>
        <color rgb="FFFF0000"/>
        <rFont val="맑은 고딕"/>
        <family val="3"/>
        <charset val="129"/>
        <scheme val="minor"/>
      </rPr>
      <t xml:space="preserve"> - 가치X, 가액</t>
    </r>
    <phoneticPr fontId="1" type="noConversion"/>
  </si>
  <si>
    <r>
      <t xml:space="preserve"> (2) 과실의 산정</t>
    </r>
    <r>
      <rPr>
        <b/>
        <sz val="11"/>
        <color rgb="FFFF0000"/>
        <rFont val="맑은 고딕"/>
        <family val="3"/>
        <charset val="129"/>
        <scheme val="minor"/>
      </rPr>
      <t xml:space="preserve"> - 매출액도 활용 가능</t>
    </r>
    <phoneticPr fontId="1" type="noConversion"/>
  </si>
  <si>
    <r>
      <t xml:space="preserve"> (3) 평가방법</t>
    </r>
    <r>
      <rPr>
        <b/>
        <sz val="11"/>
        <color rgb="FFFF0000"/>
        <rFont val="맑은 고딕"/>
        <family val="3"/>
        <charset val="129"/>
        <scheme val="minor"/>
      </rPr>
      <t xml:space="preserve"> - 구체적인 차이점을 언급</t>
    </r>
    <phoneticPr fontId="1" type="noConversion"/>
  </si>
  <si>
    <t>[문제1]  무형자산 감정평가</t>
    <phoneticPr fontId="1" type="noConversion"/>
  </si>
  <si>
    <t>II.(물음1) 변리사가 아닌 감정평가사에 의하여 이루어져야 하는 이유 (10)</t>
    <phoneticPr fontId="1" type="noConversion"/>
  </si>
  <si>
    <t>III.(물음2) 수익환원법 적용 시 고려해야 하는 요소를 수익환원법 절차별로 구분하여 설명 (10)</t>
    <phoneticPr fontId="1" type="noConversion"/>
  </si>
  <si>
    <t>IV.(물음3) 영업권의 구성요소 (10)</t>
    <phoneticPr fontId="1" type="noConversion"/>
  </si>
  <si>
    <t>V.(물음4) 영업권에서의 수익환원법 적용방법 및 장단점 (10)</t>
    <phoneticPr fontId="1" type="noConversion"/>
  </si>
  <si>
    <t>II.(물음1) 표준지공시지가와 개별공시지가의 차이점 (15)</t>
    <phoneticPr fontId="1" type="noConversion"/>
  </si>
  <si>
    <t>III. (물음2) 도출과정에서 발생할 수 있는 문제점을 감칙과 관련하여 설명(15)</t>
    <phoneticPr fontId="1" type="noConversion"/>
  </si>
  <si>
    <t>II.(물음1) 투자결합법 설명, 금융적 투자결합법과 엘우드법 비교설명 (20)</t>
    <phoneticPr fontId="1" type="noConversion"/>
  </si>
  <si>
    <t>[문제4]  임대료의 개념, 임대료의 성격 3가지</t>
    <phoneticPr fontId="1" type="noConversion"/>
  </si>
  <si>
    <t>II. (물음1) 감정평가사에 의하여야 하는 이유</t>
    <phoneticPr fontId="1" type="noConversion"/>
  </si>
  <si>
    <t>1. 변리사의 역할</t>
    <phoneticPr fontId="1" type="noConversion"/>
  </si>
  <si>
    <t>2. 무형자산</t>
    <phoneticPr fontId="1" type="noConversion"/>
  </si>
  <si>
    <t>3. 감정평가사에 의해 이루어져야 하는 이유</t>
    <phoneticPr fontId="1" type="noConversion"/>
  </si>
  <si>
    <t xml:space="preserve"> (1) 객관적 경제적 가치 판정</t>
    <phoneticPr fontId="1" type="noConversion"/>
  </si>
  <si>
    <t xml:space="preserve"> (2) 가치의 3면성 반영</t>
    <phoneticPr fontId="1" type="noConversion"/>
  </si>
  <si>
    <t xml:space="preserve"> (3) 자격사가 추구하는 목적 차이</t>
    <phoneticPr fontId="1" type="noConversion"/>
  </si>
  <si>
    <t>1. 기업가치의 수익환원법 적용</t>
    <phoneticPr fontId="1" type="noConversion"/>
  </si>
  <si>
    <t xml:space="preserve"> (1) 기업가치 [평가방법 감칙 24조 3항]</t>
    <phoneticPr fontId="1" type="noConversion"/>
  </si>
  <si>
    <t xml:space="preserve"> (2) 고려해야 하는 요소</t>
    <phoneticPr fontId="1" type="noConversion"/>
  </si>
  <si>
    <t xml:space="preserve"> (1) 부동산</t>
    <phoneticPr fontId="1" type="noConversion"/>
  </si>
  <si>
    <t xml:space="preserve"> (1) 산정기간</t>
    <phoneticPr fontId="1" type="noConversion"/>
  </si>
  <si>
    <t xml:space="preserve"> (2) 현금흐름</t>
    <phoneticPr fontId="1" type="noConversion"/>
  </si>
  <si>
    <t xml:space="preserve"> (3) 할인율</t>
    <phoneticPr fontId="1" type="noConversion"/>
  </si>
  <si>
    <t>1. 영업권 [평가방법 감칙 23조 제3항]</t>
    <phoneticPr fontId="1" type="noConversion"/>
  </si>
  <si>
    <t>2. 영업권의 구성요소</t>
    <phoneticPr fontId="1" type="noConversion"/>
  </si>
  <si>
    <t xml:space="preserve"> (1) 배타성</t>
    <phoneticPr fontId="1" type="noConversion"/>
  </si>
  <si>
    <t xml:space="preserve"> (2) 초과수익력</t>
    <phoneticPr fontId="1" type="noConversion"/>
  </si>
  <si>
    <t xml:space="preserve"> (3) 이전가능성</t>
    <phoneticPr fontId="1" type="noConversion"/>
  </si>
  <si>
    <t>V. (물음4) 감정평가방법</t>
    <phoneticPr fontId="1" type="noConversion"/>
  </si>
  <si>
    <t>1. 감정평가방법</t>
    <phoneticPr fontId="1" type="noConversion"/>
  </si>
  <si>
    <t>2. 각 감정평가방법의 장단점</t>
    <phoneticPr fontId="1" type="noConversion"/>
  </si>
  <si>
    <t xml:space="preserve">  1) 장점 2) 단점</t>
    <phoneticPr fontId="1" type="noConversion"/>
  </si>
  <si>
    <t xml:space="preserve"> (1) 영업관련 기업가치에서 영업투하자본 차감</t>
    <phoneticPr fontId="1" type="noConversion"/>
  </si>
  <si>
    <t>II. (물음1) 표준지, 개별공시지가 차이</t>
    <phoneticPr fontId="1" type="noConversion"/>
  </si>
  <si>
    <t>1. 표준지공시지가 [부동산공시법 제3조 제1항]</t>
    <phoneticPr fontId="1" type="noConversion"/>
  </si>
  <si>
    <t>2. 개별공시지가 [부동산공시법 제10조 제1항]</t>
    <phoneticPr fontId="1" type="noConversion"/>
  </si>
  <si>
    <t xml:space="preserve"> (1) 산정목적, (2) 산정의뢰인,산정주체</t>
    <phoneticPr fontId="1" type="noConversion"/>
  </si>
  <si>
    <t xml:space="preserve"> (3) 산정방법 (4) 3면성 반영 (5) 산정결과 활용</t>
    <phoneticPr fontId="1" type="noConversion"/>
  </si>
  <si>
    <t>III. (물음2) 평가액 도출과정 문제점</t>
    <phoneticPr fontId="1" type="noConversion"/>
  </si>
  <si>
    <t>1. 감칙 12조</t>
    <phoneticPr fontId="1" type="noConversion"/>
  </si>
  <si>
    <t xml:space="preserve"> (1) 제1항 및 제2항</t>
    <phoneticPr fontId="1" type="noConversion"/>
  </si>
  <si>
    <t xml:space="preserve"> (2) 제3항</t>
    <phoneticPr fontId="1" type="noConversion"/>
  </si>
  <si>
    <t xml:space="preserve">  1) 시산가액 조정 2) 조정기준 및 방법</t>
    <phoneticPr fontId="1" type="noConversion"/>
  </si>
  <si>
    <t xml:space="preserve"> (1) 3면성 반영</t>
    <phoneticPr fontId="1" type="noConversion"/>
  </si>
  <si>
    <t xml:space="preserve"> (3) 수집한 자료의 신뢰성</t>
    <phoneticPr fontId="1" type="noConversion"/>
  </si>
  <si>
    <t xml:space="preserve"> (4) 대상물건의 성격</t>
    <phoneticPr fontId="1" type="noConversion"/>
  </si>
  <si>
    <t>II. 산정방법</t>
    <phoneticPr fontId="1" type="noConversion"/>
  </si>
  <si>
    <t>2. 산정방법</t>
    <phoneticPr fontId="1" type="noConversion"/>
  </si>
  <si>
    <t xml:space="preserve"> (1) 물리적 투자결합법</t>
    <phoneticPr fontId="1" type="noConversion"/>
  </si>
  <si>
    <t>III. 금융적 투자결합법,엘우드법 비교설명</t>
    <phoneticPr fontId="1" type="noConversion"/>
  </si>
  <si>
    <t>1. 엘우드법</t>
    <phoneticPr fontId="1" type="noConversion"/>
  </si>
  <si>
    <t xml:space="preserve"> (1) 저당과 지분의 구분</t>
    <phoneticPr fontId="1" type="noConversion"/>
  </si>
  <si>
    <t xml:space="preserve"> (2) 원금상환분 고려</t>
    <phoneticPr fontId="1" type="noConversion"/>
  </si>
  <si>
    <t xml:space="preserve"> (3) 세금효과 미고려</t>
    <phoneticPr fontId="1" type="noConversion"/>
  </si>
  <si>
    <t xml:space="preserve"> (1) 보유기간</t>
    <phoneticPr fontId="1" type="noConversion"/>
  </si>
  <si>
    <t xml:space="preserve"> (2) 지분배당,지분수익</t>
    <phoneticPr fontId="1" type="noConversion"/>
  </si>
  <si>
    <t xml:space="preserve"> (3) 기말자산가치 변동분 반영</t>
    <phoneticPr fontId="1" type="noConversion"/>
  </si>
  <si>
    <t>2. 임대료에 대한 평가</t>
    <phoneticPr fontId="1" type="noConversion"/>
  </si>
  <si>
    <t>3. 기준으로 해야 하는 임대료</t>
    <phoneticPr fontId="1" type="noConversion"/>
  </si>
  <si>
    <t xml:space="preserve"> (1) 시장임대료</t>
    <phoneticPr fontId="1" type="noConversion"/>
  </si>
  <si>
    <t xml:space="preserve"> (2) 신규임대료</t>
    <phoneticPr fontId="1" type="noConversion"/>
  </si>
  <si>
    <t xml:space="preserve"> (3) 실질임대료</t>
    <phoneticPr fontId="1" type="noConversion"/>
  </si>
  <si>
    <t>2. 무형자산에 대한 주체가 감정평가사여야 하는 이유</t>
    <phoneticPr fontId="1" type="noConversion"/>
  </si>
  <si>
    <t xml:space="preserve"> (1) 무형자산의 개별성</t>
    <phoneticPr fontId="1" type="noConversion"/>
  </si>
  <si>
    <t xml:space="preserve"> (2) 가치형성요인의 복잡성</t>
    <phoneticPr fontId="1" type="noConversion"/>
  </si>
  <si>
    <t xml:space="preserve"> (3) 가격제원칙 중 변동,예측의 원칙</t>
    <phoneticPr fontId="1" type="noConversion"/>
  </si>
  <si>
    <t xml:space="preserve"> (4) 무형자산의 가치의 3면성</t>
    <phoneticPr fontId="1" type="noConversion"/>
  </si>
  <si>
    <t>2. 수익환원법을 적용하는 경우 고려해야 할 사항</t>
    <phoneticPr fontId="1" type="noConversion"/>
  </si>
  <si>
    <t xml:space="preserve"> (1) 자본환원방법 (2) 수익예측기간</t>
    <phoneticPr fontId="1" type="noConversion"/>
  </si>
  <si>
    <t xml:space="preserve"> (3) 수익 (4) 할인율</t>
    <phoneticPr fontId="1" type="noConversion"/>
  </si>
  <si>
    <t xml:space="preserve"> (1) 계속기업 가치요소</t>
    <phoneticPr fontId="1" type="noConversion"/>
  </si>
  <si>
    <t xml:space="preserve"> (2) 초과이익 가치요소</t>
    <phoneticPr fontId="1" type="noConversion"/>
  </si>
  <si>
    <t xml:space="preserve"> (3) 미래기대 가치요소</t>
    <phoneticPr fontId="1" type="noConversion"/>
  </si>
  <si>
    <t>IV. (물음4)</t>
    <phoneticPr fontId="1" type="noConversion"/>
  </si>
  <si>
    <t xml:space="preserve"> (1) 제1호 (2) 제2호</t>
    <phoneticPr fontId="1" type="noConversion"/>
  </si>
  <si>
    <t>2. 장단점</t>
    <phoneticPr fontId="1" type="noConversion"/>
  </si>
  <si>
    <t xml:space="preserve"> (1) 제1호 장단점</t>
    <phoneticPr fontId="1" type="noConversion"/>
  </si>
  <si>
    <t xml:space="preserve"> (2) 제2호 장단점</t>
    <phoneticPr fontId="1" type="noConversion"/>
  </si>
  <si>
    <t>1. 표준지공시지가와 개별공시지가의 의의</t>
    <phoneticPr fontId="1" type="noConversion"/>
  </si>
  <si>
    <t>(1) 표준지공시지가의 의의</t>
    <phoneticPr fontId="1" type="noConversion"/>
  </si>
  <si>
    <t>(2) 개별공시지가의 의의</t>
    <phoneticPr fontId="1" type="noConversion"/>
  </si>
  <si>
    <t>2. 표준지공시지가와 개별공시지가의 차이점</t>
    <phoneticPr fontId="1" type="noConversion"/>
  </si>
  <si>
    <t>(1) 적정가격의 개념 측면의 차이점</t>
    <phoneticPr fontId="1" type="noConversion"/>
  </si>
  <si>
    <t>(2) 공시주체의 차이점</t>
    <phoneticPr fontId="1" type="noConversion"/>
  </si>
  <si>
    <t>(3) 조사평가 및 산정 측면</t>
    <phoneticPr fontId="1" type="noConversion"/>
  </si>
  <si>
    <t>(4) 효력 측면</t>
    <phoneticPr fontId="1" type="noConversion"/>
  </si>
  <si>
    <t>(5) 가치의 3면성 반영 측면</t>
    <phoneticPr fontId="1" type="noConversion"/>
  </si>
  <si>
    <t>1. 공시지가기준법의 의의 [감정평가에 관한 규칙 제2조]</t>
    <phoneticPr fontId="1" type="noConversion"/>
  </si>
  <si>
    <t>2. 감정평가액을 도출하는 과정에서 발생할 수 있는 문제점</t>
    <phoneticPr fontId="1" type="noConversion"/>
  </si>
  <si>
    <t xml:space="preserve"> (1) 감칙 제12조 제1항과 관련된 문제점</t>
    <phoneticPr fontId="1" type="noConversion"/>
  </si>
  <si>
    <t xml:space="preserve">  1) 표준지공시지가와 시가와의 격차 문제</t>
    <phoneticPr fontId="1" type="noConversion"/>
  </si>
  <si>
    <t xml:space="preserve">  2) 지가변동률을 이용한 시점수정의 한계</t>
    <phoneticPr fontId="1" type="noConversion"/>
  </si>
  <si>
    <t xml:space="preserve">  3) 그 밖의 요인 보정 용어 자체의 문제</t>
    <phoneticPr fontId="1" type="noConversion"/>
  </si>
  <si>
    <t>(2) 감칙 제12조 제1항과 관련한 문제점</t>
    <phoneticPr fontId="1" type="noConversion"/>
  </si>
  <si>
    <t>(3) 감칙 제12조 제1항과 관련한 문제점</t>
    <phoneticPr fontId="1" type="noConversion"/>
  </si>
  <si>
    <t>II. 물리적 투자결합법과 금융적 투자결합법</t>
    <phoneticPr fontId="1" type="noConversion"/>
  </si>
  <si>
    <t>1. 물리적 투자결합법</t>
    <phoneticPr fontId="1" type="noConversion"/>
  </si>
  <si>
    <t xml:space="preserve"> (1) 의의 (2) 장점 및 단점</t>
    <phoneticPr fontId="1" type="noConversion"/>
  </si>
  <si>
    <t>2. 금융적 투자결합법</t>
    <phoneticPr fontId="1" type="noConversion"/>
  </si>
  <si>
    <t>III. 엘우드법과의 비교설명</t>
    <phoneticPr fontId="1" type="noConversion"/>
  </si>
  <si>
    <t>1. 엘우드법의 의의</t>
    <phoneticPr fontId="1" type="noConversion"/>
  </si>
  <si>
    <t>2. 엘우드법과의 공통점</t>
    <phoneticPr fontId="1" type="noConversion"/>
  </si>
  <si>
    <t xml:space="preserve"> (1) 부동산의 특성 고려 측면의 공통점</t>
    <phoneticPr fontId="1" type="noConversion"/>
  </si>
  <si>
    <t xml:space="preserve"> (2) 수익환원법에 활용 측면의 공통점</t>
    <phoneticPr fontId="1" type="noConversion"/>
  </si>
  <si>
    <t>3. 엘우드법과의 차이점</t>
    <phoneticPr fontId="1" type="noConversion"/>
  </si>
  <si>
    <t xml:space="preserve"> (1) 보유기간 고려 측면의 차이점</t>
    <phoneticPr fontId="1" type="noConversion"/>
  </si>
  <si>
    <t xml:space="preserve"> (2) 부동산 가치 변동 고려 측면의 차이점</t>
    <phoneticPr fontId="1" type="noConversion"/>
  </si>
  <si>
    <t>II. 임대료의 의의</t>
    <phoneticPr fontId="1" type="noConversion"/>
  </si>
  <si>
    <t>1. 임대차계약에 기초</t>
    <phoneticPr fontId="1" type="noConversion"/>
  </si>
  <si>
    <t>2. 사용수익에 대한 대가</t>
    <phoneticPr fontId="1" type="noConversion"/>
  </si>
  <si>
    <t>III. 감정평가 시 기준으로 하는 임대료의 성격</t>
    <phoneticPr fontId="1" type="noConversion"/>
  </si>
  <si>
    <t>2. 신규임대료</t>
    <phoneticPr fontId="1" type="noConversion"/>
  </si>
  <si>
    <t>3. 실질임대료</t>
    <phoneticPr fontId="1" type="noConversion"/>
  </si>
  <si>
    <r>
      <t>2. 부동산</t>
    </r>
    <r>
      <rPr>
        <b/>
        <sz val="11"/>
        <color rgb="FFFF0000"/>
        <rFont val="맑은 고딕"/>
        <family val="3"/>
        <charset val="129"/>
        <scheme val="minor"/>
      </rPr>
      <t xml:space="preserve"> - &lt;유형&gt; + 환원방법</t>
    </r>
    <phoneticPr fontId="1" type="noConversion"/>
  </si>
  <si>
    <r>
      <t xml:space="preserve"> (2) 증가된 현금흐름을 현재가치하는 방법</t>
    </r>
    <r>
      <rPr>
        <b/>
        <sz val="11"/>
        <color rgb="FFFF0000"/>
        <rFont val="맑은 고딕"/>
        <family val="3"/>
        <charset val="129"/>
        <scheme val="minor"/>
      </rPr>
      <t xml:space="preserve"> i) &lt;내용&gt; 기업가치와 연관</t>
    </r>
    <phoneticPr fontId="1" type="noConversion"/>
  </si>
  <si>
    <r>
      <t>3. 차이점</t>
    </r>
    <r>
      <rPr>
        <b/>
        <sz val="11"/>
        <color rgb="FFFF0000"/>
        <rFont val="맑은 고딕"/>
        <family val="3"/>
        <charset val="129"/>
        <scheme val="minor"/>
      </rPr>
      <t xml:space="preserve"> </t>
    </r>
    <phoneticPr fontId="1" type="noConversion"/>
  </si>
  <si>
    <r>
      <t>2. 조정과정에서의 문제점</t>
    </r>
    <r>
      <rPr>
        <b/>
        <sz val="11"/>
        <color rgb="FFFF0000"/>
        <rFont val="맑은 고딕"/>
        <family val="3"/>
        <charset val="129"/>
        <scheme val="minor"/>
      </rPr>
      <t xml:space="preserve"> - &lt;유형&gt; 12조 ①,②,③ 별로 문제점 서술</t>
    </r>
    <phoneticPr fontId="1" type="noConversion"/>
  </si>
  <si>
    <r>
      <t xml:space="preserve"> (2) 금융적 투자결합법</t>
    </r>
    <r>
      <rPr>
        <b/>
        <sz val="11"/>
        <color rgb="FFFF0000"/>
        <rFont val="맑은 고딕"/>
        <family val="3"/>
        <charset val="129"/>
        <scheme val="minor"/>
      </rPr>
      <t xml:space="preserve"> &lt;내용&gt; 일반론 서술 ex) 장단점</t>
    </r>
    <phoneticPr fontId="1" type="noConversion"/>
  </si>
  <si>
    <r>
      <t xml:space="preserve">1. 임대료 </t>
    </r>
    <r>
      <rPr>
        <b/>
        <sz val="11"/>
        <color rgb="FFFF0000"/>
        <rFont val="맑은 고딕"/>
        <family val="3"/>
        <charset val="129"/>
        <scheme val="minor"/>
      </rPr>
      <t>- 개념 -&gt; 계약 기초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</si>
</sst>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.0"/>
    <numFmt numFmtId="177" formatCode="#,##0.0;[Red]\-#,##0.0"/>
    <numFmt numFmtId="178" formatCode="#,##0.0"/>
  </numFmts>
  <fonts count="1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trike/>
      <sz val="11"/>
      <color rgb="FFFF0000"/>
      <name val="맑은 고딕"/>
      <family val="3"/>
      <charset val="129"/>
      <scheme val="minor"/>
    </font>
    <font>
      <b/>
      <sz val="11"/>
      <color rgb="FF002060"/>
      <name val="맑은 고딕"/>
      <family val="3"/>
      <charset val="129"/>
      <scheme val="minor"/>
    </font>
    <font>
      <strike/>
      <sz val="11"/>
      <color theme="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ck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ck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hair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thick">
        <color auto="1"/>
      </right>
      <top/>
      <bottom/>
      <diagonal/>
    </border>
  </borders>
  <cellStyleXfs count="3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</cellStyleXfs>
  <cellXfs count="134">
    <xf numFmtId="0" fontId="0" fillId="0" borderId="0" xfId="0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justify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9" fontId="4" fillId="0" borderId="1" xfId="1" applyFont="1" applyBorder="1" applyAlignment="1">
      <alignment horizontal="right" vertical="center" wrapText="1"/>
    </xf>
    <xf numFmtId="0" fontId="7" fillId="0" borderId="3" xfId="0" applyFont="1" applyBorder="1">
      <alignment vertical="center"/>
    </xf>
    <xf numFmtId="0" fontId="7" fillId="0" borderId="1" xfId="0" applyFont="1" applyBorder="1" applyAlignment="1">
      <alignment horizontal="right" vertical="center"/>
    </xf>
    <xf numFmtId="9" fontId="7" fillId="0" borderId="1" xfId="1" applyFont="1" applyBorder="1" applyAlignment="1">
      <alignment horizontal="right" vertical="center"/>
    </xf>
    <xf numFmtId="0" fontId="7" fillId="0" borderId="2" xfId="0" applyFont="1" applyBorder="1">
      <alignment vertical="center"/>
    </xf>
    <xf numFmtId="0" fontId="3" fillId="2" borderId="2" xfId="0" applyFont="1" applyFill="1" applyBorder="1" applyAlignment="1">
      <alignment horizontal="justify" vertical="center"/>
    </xf>
    <xf numFmtId="0" fontId="7" fillId="2" borderId="3" xfId="0" applyFont="1" applyFill="1" applyBorder="1">
      <alignment vertical="center"/>
    </xf>
    <xf numFmtId="0" fontId="7" fillId="2" borderId="1" xfId="0" applyFont="1" applyFill="1" applyBorder="1" applyAlignment="1">
      <alignment horizontal="right" vertical="center"/>
    </xf>
    <xf numFmtId="9" fontId="7" fillId="2" borderId="1" xfId="1" applyFont="1" applyFill="1" applyBorder="1" applyAlignment="1">
      <alignment horizontal="right" vertical="center"/>
    </xf>
    <xf numFmtId="9" fontId="4" fillId="2" borderId="1" xfId="1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justify" vertical="center"/>
    </xf>
    <xf numFmtId="0" fontId="4" fillId="2" borderId="3" xfId="0" applyFont="1" applyFill="1" applyBorder="1">
      <alignment vertical="center"/>
    </xf>
    <xf numFmtId="0" fontId="4" fillId="2" borderId="1" xfId="0" applyFont="1" applyFill="1" applyBorder="1" applyAlignment="1">
      <alignment horizontal="right" vertical="center"/>
    </xf>
    <xf numFmtId="9" fontId="7" fillId="0" borderId="1" xfId="1" applyFont="1" applyFill="1" applyBorder="1" applyAlignment="1">
      <alignment horizontal="right" vertical="center"/>
    </xf>
    <xf numFmtId="0" fontId="9" fillId="0" borderId="0" xfId="0" applyFont="1">
      <alignment vertical="center"/>
    </xf>
    <xf numFmtId="0" fontId="4" fillId="0" borderId="0" xfId="0" applyFont="1">
      <alignment vertical="center"/>
    </xf>
    <xf numFmtId="9" fontId="4" fillId="0" borderId="1" xfId="1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justify" vertical="center"/>
    </xf>
    <xf numFmtId="0" fontId="7" fillId="3" borderId="3" xfId="0" applyFont="1" applyFill="1" applyBorder="1">
      <alignment vertical="center"/>
    </xf>
    <xf numFmtId="0" fontId="7" fillId="3" borderId="1" xfId="0" applyFont="1" applyFill="1" applyBorder="1" applyAlignment="1">
      <alignment horizontal="right" vertical="center"/>
    </xf>
    <xf numFmtId="9" fontId="7" fillId="3" borderId="1" xfId="1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right" vertical="center" wrapText="1"/>
    </xf>
    <xf numFmtId="9" fontId="4" fillId="3" borderId="1" xfId="1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vertical="center" wrapText="1"/>
    </xf>
    <xf numFmtId="9" fontId="4" fillId="2" borderId="1" xfId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0" borderId="0" xfId="0" quotePrefix="1" applyFont="1">
      <alignment vertical="center"/>
    </xf>
    <xf numFmtId="0" fontId="0" fillId="4" borderId="0" xfId="0" applyFill="1">
      <alignment vertical="center"/>
    </xf>
    <xf numFmtId="0" fontId="9" fillId="4" borderId="0" xfId="0" quotePrefix="1" applyFont="1" applyFill="1">
      <alignment vertical="center"/>
    </xf>
    <xf numFmtId="0" fontId="0" fillId="0" borderId="7" xfId="0" applyBorder="1">
      <alignment vertical="center"/>
    </xf>
    <xf numFmtId="177" fontId="0" fillId="0" borderId="8" xfId="0" applyNumberFormat="1" applyBorder="1">
      <alignment vertical="center"/>
    </xf>
    <xf numFmtId="0" fontId="0" fillId="0" borderId="10" xfId="0" applyBorder="1">
      <alignment vertical="center"/>
    </xf>
    <xf numFmtId="176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0" fillId="0" borderId="12" xfId="0" applyBorder="1">
      <alignment vertical="center"/>
    </xf>
    <xf numFmtId="177" fontId="0" fillId="0" borderId="13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>
      <alignment vertical="center"/>
    </xf>
    <xf numFmtId="177" fontId="0" fillId="0" borderId="21" xfId="0" applyNumberFormat="1" applyBorder="1">
      <alignment vertical="center"/>
    </xf>
    <xf numFmtId="0" fontId="0" fillId="0" borderId="22" xfId="0" applyBorder="1">
      <alignment vertical="center"/>
    </xf>
    <xf numFmtId="177" fontId="0" fillId="0" borderId="23" xfId="0" applyNumberFormat="1" applyBorder="1">
      <alignment vertical="center"/>
    </xf>
    <xf numFmtId="0" fontId="0" fillId="0" borderId="18" xfId="0" applyBorder="1">
      <alignment vertical="center"/>
    </xf>
    <xf numFmtId="177" fontId="0" fillId="0" borderId="19" xfId="0" applyNumberFormat="1" applyBorder="1">
      <alignment vertical="center"/>
    </xf>
    <xf numFmtId="0" fontId="0" fillId="0" borderId="17" xfId="0" applyBorder="1">
      <alignment vertical="center"/>
    </xf>
    <xf numFmtId="0" fontId="0" fillId="0" borderId="15" xfId="0" applyBorder="1">
      <alignment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9" fontId="0" fillId="0" borderId="25" xfId="1" applyFont="1" applyFill="1" applyBorder="1">
      <alignment vertical="center"/>
    </xf>
    <xf numFmtId="0" fontId="0" fillId="0" borderId="9" xfId="0" applyBorder="1">
      <alignment vertical="center"/>
    </xf>
    <xf numFmtId="9" fontId="0" fillId="0" borderId="19" xfId="1" applyFont="1" applyFill="1" applyBorder="1">
      <alignment vertical="center"/>
    </xf>
    <xf numFmtId="0" fontId="0" fillId="0" borderId="24" xfId="0" applyBorder="1">
      <alignment vertical="center"/>
    </xf>
    <xf numFmtId="9" fontId="0" fillId="0" borderId="6" xfId="1" applyFont="1" applyFill="1" applyBorder="1">
      <alignment vertical="center"/>
    </xf>
    <xf numFmtId="9" fontId="0" fillId="0" borderId="11" xfId="1" applyFont="1" applyFill="1" applyBorder="1">
      <alignment vertical="center"/>
    </xf>
    <xf numFmtId="9" fontId="0" fillId="0" borderId="0" xfId="0" applyNumberFormat="1">
      <alignment vertical="center"/>
    </xf>
    <xf numFmtId="0" fontId="12" fillId="0" borderId="26" xfId="0" applyFont="1" applyBorder="1" applyAlignment="1">
      <alignment horizontal="left" vertical="center"/>
    </xf>
    <xf numFmtId="0" fontId="12" fillId="0" borderId="27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0" fontId="12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2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/>
    </xf>
    <xf numFmtId="0" fontId="12" fillId="0" borderId="31" xfId="0" applyFont="1" applyBorder="1" applyAlignment="1">
      <alignment horizontal="left" vertical="center"/>
    </xf>
    <xf numFmtId="0" fontId="12" fillId="0" borderId="29" xfId="0" applyFont="1" applyBorder="1" applyAlignment="1">
      <alignment horizontal="right" vertical="center"/>
    </xf>
    <xf numFmtId="0" fontId="12" fillId="0" borderId="30" xfId="0" applyFont="1" applyBorder="1" applyAlignment="1">
      <alignment horizontal="right" vertical="center"/>
    </xf>
    <xf numFmtId="0" fontId="12" fillId="0" borderId="31" xfId="0" applyFont="1" applyBorder="1" applyAlignment="1">
      <alignment horizontal="right" vertical="center"/>
    </xf>
    <xf numFmtId="178" fontId="0" fillId="0" borderId="0" xfId="2" applyNumberFormat="1" applyFont="1" applyAlignment="1">
      <alignment horizontal="right"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177" fontId="0" fillId="4" borderId="23" xfId="0" applyNumberFormat="1" applyFill="1" applyBorder="1">
      <alignment vertical="center"/>
    </xf>
    <xf numFmtId="177" fontId="0" fillId="4" borderId="8" xfId="0" applyNumberFormat="1" applyFill="1" applyBorder="1">
      <alignment vertical="center"/>
    </xf>
    <xf numFmtId="0" fontId="16" fillId="0" borderId="12" xfId="0" applyFont="1" applyBorder="1">
      <alignment vertical="center"/>
    </xf>
    <xf numFmtId="0" fontId="16" fillId="0" borderId="7" xfId="0" applyFont="1" applyBorder="1">
      <alignment vertical="center"/>
    </xf>
    <xf numFmtId="177" fontId="16" fillId="0" borderId="8" xfId="0" applyNumberFormat="1" applyFont="1" applyBorder="1">
      <alignment vertical="center"/>
    </xf>
    <xf numFmtId="176" fontId="16" fillId="0" borderId="10" xfId="0" applyNumberFormat="1" applyFont="1" applyBorder="1">
      <alignment vertical="center"/>
    </xf>
    <xf numFmtId="177" fontId="16" fillId="0" borderId="11" xfId="0" applyNumberFormat="1" applyFont="1" applyBorder="1">
      <alignment vertical="center"/>
    </xf>
    <xf numFmtId="177" fontId="16" fillId="4" borderId="13" xfId="0" applyNumberFormat="1" applyFont="1" applyFill="1" applyBorder="1">
      <alignment vertical="center"/>
    </xf>
    <xf numFmtId="177" fontId="16" fillId="4" borderId="8" xfId="0" applyNumberFormat="1" applyFont="1" applyFill="1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9" fontId="0" fillId="0" borderId="41" xfId="1" applyFont="1" applyFill="1" applyBorder="1">
      <alignment vertical="center"/>
    </xf>
    <xf numFmtId="0" fontId="0" fillId="0" borderId="42" xfId="0" applyBorder="1">
      <alignment vertical="center"/>
    </xf>
    <xf numFmtId="9" fontId="0" fillId="0" borderId="43" xfId="1" applyFont="1" applyFill="1" applyBorder="1">
      <alignment vertical="center"/>
    </xf>
    <xf numFmtId="0" fontId="17" fillId="0" borderId="38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9" fillId="4" borderId="0" xfId="0" applyFont="1" applyFill="1">
      <alignment vertical="center"/>
    </xf>
    <xf numFmtId="0" fontId="0" fillId="4" borderId="17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15" xfId="0" applyFill="1" applyBorder="1">
      <alignment vertical="center"/>
    </xf>
    <xf numFmtId="0" fontId="0" fillId="4" borderId="10" xfId="0" applyFill="1" applyBorder="1">
      <alignment vertical="center"/>
    </xf>
    <xf numFmtId="177" fontId="0" fillId="4" borderId="19" xfId="0" applyNumberFormat="1" applyFill="1" applyBorder="1">
      <alignment vertical="center"/>
    </xf>
    <xf numFmtId="0" fontId="0" fillId="4" borderId="16" xfId="0" applyFill="1" applyBorder="1">
      <alignment vertical="center"/>
    </xf>
    <xf numFmtId="0" fontId="0" fillId="4" borderId="12" xfId="0" applyFill="1" applyBorder="1">
      <alignment vertical="center"/>
    </xf>
    <xf numFmtId="177" fontId="0" fillId="4" borderId="21" xfId="0" applyNumberFormat="1" applyFill="1" applyBorder="1">
      <alignment vertical="center"/>
    </xf>
    <xf numFmtId="0" fontId="3" fillId="4" borderId="2" xfId="0" applyFont="1" applyFill="1" applyBorder="1" applyAlignment="1">
      <alignment horizontal="justify" vertical="center"/>
    </xf>
    <xf numFmtId="0" fontId="7" fillId="4" borderId="3" xfId="0" applyFont="1" applyFill="1" applyBorder="1">
      <alignment vertical="center"/>
    </xf>
    <xf numFmtId="0" fontId="7" fillId="4" borderId="1" xfId="0" applyFont="1" applyFill="1" applyBorder="1" applyAlignment="1">
      <alignment horizontal="right" vertical="center"/>
    </xf>
    <xf numFmtId="9" fontId="7" fillId="4" borderId="1" xfId="1" applyFont="1" applyFill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C30E7-8E95-4322-A012-B35EEC2F4011}">
  <dimension ref="B2:H68"/>
  <sheetViews>
    <sheetView zoomScale="55" zoomScaleNormal="55" workbookViewId="0">
      <selection activeCell="B2" sqref="B2"/>
    </sheetView>
  </sheetViews>
  <sheetFormatPr defaultRowHeight="17"/>
  <cols>
    <col min="2" max="2" width="38.25" customWidth="1"/>
  </cols>
  <sheetData>
    <row r="2" spans="2:8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t="s">
        <v>90</v>
      </c>
    </row>
    <row r="3" spans="2:8">
      <c r="B3" s="8" t="s">
        <v>9</v>
      </c>
      <c r="C3" s="7">
        <f>C4+C10+C15+C20</f>
        <v>31</v>
      </c>
      <c r="D3" s="7">
        <f>D4+D10+D15+D20</f>
        <v>65</v>
      </c>
      <c r="E3" s="11">
        <f>C3/D3</f>
        <v>0.47692307692307695</v>
      </c>
      <c r="F3" s="11">
        <f>C3/100</f>
        <v>0.31</v>
      </c>
      <c r="H3" t="s">
        <v>34</v>
      </c>
    </row>
    <row r="4" spans="2:8">
      <c r="B4" s="8" t="s">
        <v>21</v>
      </c>
      <c r="C4" s="9">
        <f>SUM(C5:C9)</f>
        <v>13.5</v>
      </c>
      <c r="D4" s="10">
        <v>26</v>
      </c>
      <c r="E4" s="11">
        <f>C4/D4</f>
        <v>0.51923076923076927</v>
      </c>
      <c r="F4" s="11">
        <f>C4/40</f>
        <v>0.33750000000000002</v>
      </c>
      <c r="H4" t="s">
        <v>22</v>
      </c>
    </row>
    <row r="5" spans="2:8">
      <c r="B5" s="4" t="s">
        <v>0</v>
      </c>
      <c r="C5" s="12">
        <v>0.5</v>
      </c>
      <c r="D5" s="13">
        <v>0.5</v>
      </c>
      <c r="E5" s="14"/>
      <c r="F5" s="14"/>
      <c r="H5" t="s">
        <v>35</v>
      </c>
    </row>
    <row r="6" spans="2:8">
      <c r="B6" s="16" t="s">
        <v>24</v>
      </c>
      <c r="C6" s="17">
        <v>2</v>
      </c>
      <c r="D6" s="18">
        <v>6.5</v>
      </c>
      <c r="E6" s="19">
        <f>C6/D6</f>
        <v>0.30769230769230771</v>
      </c>
      <c r="F6" s="19">
        <f>C6/10</f>
        <v>0.2</v>
      </c>
      <c r="H6" t="s">
        <v>36</v>
      </c>
    </row>
    <row r="7" spans="2:8">
      <c r="B7" s="3" t="s">
        <v>25</v>
      </c>
      <c r="C7" s="12">
        <v>7.5</v>
      </c>
      <c r="D7" s="13">
        <v>12</v>
      </c>
      <c r="E7" s="14">
        <f>C7/D7</f>
        <v>0.625</v>
      </c>
      <c r="F7" s="14">
        <f>C7/10</f>
        <v>0.75</v>
      </c>
      <c r="H7" t="s">
        <v>37</v>
      </c>
    </row>
    <row r="8" spans="2:8">
      <c r="B8" s="3" t="s">
        <v>26</v>
      </c>
      <c r="C8" s="12">
        <v>3</v>
      </c>
      <c r="D8" s="13">
        <v>6.5</v>
      </c>
      <c r="E8" s="14">
        <f>C8/D8</f>
        <v>0.46153846153846156</v>
      </c>
      <c r="F8" s="14">
        <f>C8/10</f>
        <v>0.3</v>
      </c>
      <c r="H8" t="s">
        <v>38</v>
      </c>
    </row>
    <row r="9" spans="2:8">
      <c r="B9" s="15" t="s">
        <v>6</v>
      </c>
      <c r="C9" s="12">
        <v>0.5</v>
      </c>
      <c r="D9" s="13">
        <v>0.5</v>
      </c>
      <c r="E9" s="14"/>
      <c r="F9" s="14"/>
      <c r="H9" t="s">
        <v>39</v>
      </c>
    </row>
    <row r="10" spans="2:8">
      <c r="B10" s="8" t="s">
        <v>27</v>
      </c>
      <c r="C10" s="9">
        <f>SUM(C11:C14)</f>
        <v>8.5</v>
      </c>
      <c r="D10" s="10">
        <v>17.5</v>
      </c>
      <c r="E10" s="11">
        <f>C10/D10</f>
        <v>0.48571428571428571</v>
      </c>
      <c r="F10" s="11">
        <f>C10/30</f>
        <v>0.28333333333333333</v>
      </c>
      <c r="H10" t="s">
        <v>23</v>
      </c>
    </row>
    <row r="11" spans="2:8">
      <c r="B11" s="4" t="s">
        <v>0</v>
      </c>
      <c r="C11" s="12">
        <v>0.5</v>
      </c>
      <c r="D11" s="13">
        <v>0.5</v>
      </c>
      <c r="E11" s="14"/>
      <c r="F11" s="14"/>
      <c r="H11" t="s">
        <v>40</v>
      </c>
    </row>
    <row r="12" spans="2:8">
      <c r="B12" s="16" t="s">
        <v>28</v>
      </c>
      <c r="C12" s="17">
        <v>2.5</v>
      </c>
      <c r="D12" s="18">
        <v>7</v>
      </c>
      <c r="E12" s="19">
        <f>C12/D12</f>
        <v>0.35714285714285715</v>
      </c>
      <c r="F12" s="19">
        <f>C12/10</f>
        <v>0.25</v>
      </c>
      <c r="H12" t="s">
        <v>41</v>
      </c>
    </row>
    <row r="13" spans="2:8">
      <c r="B13" s="16" t="s">
        <v>29</v>
      </c>
      <c r="C13" s="17">
        <v>5</v>
      </c>
      <c r="D13" s="18">
        <v>9.5</v>
      </c>
      <c r="E13" s="19">
        <f>C13/D13</f>
        <v>0.52631578947368418</v>
      </c>
      <c r="F13" s="19">
        <f>C13/10</f>
        <v>0.5</v>
      </c>
      <c r="H13" t="s">
        <v>42</v>
      </c>
    </row>
    <row r="14" spans="2:8">
      <c r="B14" s="15" t="s">
        <v>6</v>
      </c>
      <c r="C14" s="12">
        <v>0.5</v>
      </c>
      <c r="D14" s="13">
        <v>0.5</v>
      </c>
      <c r="E14" s="14"/>
      <c r="F14" s="14"/>
      <c r="H14" t="s">
        <v>43</v>
      </c>
    </row>
    <row r="15" spans="2:8">
      <c r="B15" s="8" t="s">
        <v>30</v>
      </c>
      <c r="C15" s="9">
        <f>SUM(C16:C19)</f>
        <v>5</v>
      </c>
      <c r="D15" s="9">
        <f>SUM(D16:D19)</f>
        <v>14</v>
      </c>
      <c r="E15" s="11">
        <f>C15/D15</f>
        <v>0.35714285714285715</v>
      </c>
      <c r="F15" s="11">
        <f>C15/20</f>
        <v>0.25</v>
      </c>
      <c r="H15" t="s">
        <v>44</v>
      </c>
    </row>
    <row r="16" spans="2:8">
      <c r="B16" s="4" t="s">
        <v>0</v>
      </c>
      <c r="C16" s="12">
        <v>0.5</v>
      </c>
      <c r="D16" s="13">
        <v>0.5</v>
      </c>
      <c r="E16" s="14"/>
      <c r="F16" s="14"/>
      <c r="H16" t="s">
        <v>45</v>
      </c>
    </row>
    <row r="17" spans="2:8">
      <c r="B17" s="16" t="s">
        <v>31</v>
      </c>
      <c r="C17" s="17">
        <v>0.5</v>
      </c>
      <c r="D17" s="18">
        <v>0.5</v>
      </c>
      <c r="E17" s="19">
        <f>C17/D17</f>
        <v>1</v>
      </c>
      <c r="F17" s="19">
        <f>C17/10</f>
        <v>0.05</v>
      </c>
      <c r="H17" t="s">
        <v>46</v>
      </c>
    </row>
    <row r="18" spans="2:8">
      <c r="B18" s="16" t="s">
        <v>32</v>
      </c>
      <c r="C18" s="17">
        <v>3.5</v>
      </c>
      <c r="D18" s="18">
        <v>12.5</v>
      </c>
      <c r="E18" s="19">
        <f>C18/D18</f>
        <v>0.28000000000000003</v>
      </c>
      <c r="F18" s="19">
        <f>C18/10</f>
        <v>0.35</v>
      </c>
      <c r="H18" t="s">
        <v>47</v>
      </c>
    </row>
    <row r="19" spans="2:8">
      <c r="B19" s="15" t="s">
        <v>6</v>
      </c>
      <c r="C19" s="12">
        <v>0.5</v>
      </c>
      <c r="D19" s="13">
        <v>0.5</v>
      </c>
      <c r="E19" s="14"/>
      <c r="F19" s="14"/>
    </row>
    <row r="20" spans="2:8">
      <c r="B20" s="8" t="s">
        <v>33</v>
      </c>
      <c r="C20" s="9">
        <v>4</v>
      </c>
      <c r="D20" s="9">
        <v>7.5</v>
      </c>
      <c r="E20" s="11">
        <f>C20/D20</f>
        <v>0.53333333333333333</v>
      </c>
      <c r="F20" s="11">
        <f>C20/10</f>
        <v>0.4</v>
      </c>
      <c r="H20" t="s">
        <v>48</v>
      </c>
    </row>
    <row r="21" spans="2:8">
      <c r="H21" t="s">
        <v>49</v>
      </c>
    </row>
    <row r="22" spans="2:8">
      <c r="H22" t="s">
        <v>50</v>
      </c>
    </row>
    <row r="23" spans="2:8">
      <c r="H23" t="s">
        <v>51</v>
      </c>
    </row>
    <row r="24" spans="2:8">
      <c r="H24" t="s">
        <v>52</v>
      </c>
    </row>
    <row r="25" spans="2:8">
      <c r="H25" t="s">
        <v>53</v>
      </c>
    </row>
    <row r="26" spans="2:8">
      <c r="H26" t="s">
        <v>54</v>
      </c>
    </row>
    <row r="28" spans="2:8">
      <c r="H28" t="s">
        <v>55</v>
      </c>
    </row>
    <row r="29" spans="2:8">
      <c r="H29" t="s">
        <v>56</v>
      </c>
    </row>
    <row r="30" spans="2:8">
      <c r="H30" t="s">
        <v>57</v>
      </c>
    </row>
    <row r="31" spans="2:8">
      <c r="H31" t="s">
        <v>58</v>
      </c>
    </row>
    <row r="32" spans="2:8">
      <c r="H32" t="s">
        <v>59</v>
      </c>
    </row>
    <row r="33" spans="8:8">
      <c r="H33" t="s">
        <v>60</v>
      </c>
    </row>
    <row r="34" spans="8:8">
      <c r="H34" t="s">
        <v>61</v>
      </c>
    </row>
    <row r="35" spans="8:8">
      <c r="H35" t="s">
        <v>62</v>
      </c>
    </row>
    <row r="36" spans="8:8">
      <c r="H36" t="s">
        <v>63</v>
      </c>
    </row>
    <row r="37" spans="8:8">
      <c r="H37" t="s">
        <v>64</v>
      </c>
    </row>
    <row r="38" spans="8:8">
      <c r="H38" t="s">
        <v>65</v>
      </c>
    </row>
    <row r="39" spans="8:8">
      <c r="H39" t="s">
        <v>66</v>
      </c>
    </row>
    <row r="40" spans="8:8">
      <c r="H40" t="s">
        <v>67</v>
      </c>
    </row>
    <row r="41" spans="8:8">
      <c r="H41" t="s">
        <v>68</v>
      </c>
    </row>
    <row r="42" spans="8:8">
      <c r="H42" t="s">
        <v>69</v>
      </c>
    </row>
    <row r="43" spans="8:8">
      <c r="H43" t="s">
        <v>70</v>
      </c>
    </row>
    <row r="44" spans="8:8">
      <c r="H44" t="s">
        <v>71</v>
      </c>
    </row>
    <row r="45" spans="8:8">
      <c r="H45" t="s">
        <v>72</v>
      </c>
    </row>
    <row r="46" spans="8:8">
      <c r="H46" t="s">
        <v>73</v>
      </c>
    </row>
    <row r="48" spans="8:8">
      <c r="H48" t="s">
        <v>74</v>
      </c>
    </row>
    <row r="49" spans="8:8">
      <c r="H49" t="s">
        <v>75</v>
      </c>
    </row>
    <row r="50" spans="8:8">
      <c r="H50" t="s">
        <v>76</v>
      </c>
    </row>
    <row r="51" spans="8:8">
      <c r="H51" t="s">
        <v>77</v>
      </c>
    </row>
    <row r="52" spans="8:8">
      <c r="H52" t="s">
        <v>78</v>
      </c>
    </row>
    <row r="53" spans="8:8">
      <c r="H53" t="s">
        <v>79</v>
      </c>
    </row>
    <row r="54" spans="8:8">
      <c r="H54" t="s">
        <v>80</v>
      </c>
    </row>
    <row r="55" spans="8:8">
      <c r="H55" t="s">
        <v>81</v>
      </c>
    </row>
    <row r="56" spans="8:8">
      <c r="H56" t="s">
        <v>79</v>
      </c>
    </row>
    <row r="57" spans="8:8">
      <c r="H57" t="s">
        <v>80</v>
      </c>
    </row>
    <row r="58" spans="8:8">
      <c r="H58" t="s">
        <v>82</v>
      </c>
    </row>
    <row r="59" spans="8:8">
      <c r="H59" t="s">
        <v>79</v>
      </c>
    </row>
    <row r="60" spans="8:8">
      <c r="H60" t="s">
        <v>80</v>
      </c>
    </row>
    <row r="62" spans="8:8">
      <c r="H62" t="s">
        <v>83</v>
      </c>
    </row>
    <row r="63" spans="8:8">
      <c r="H63" t="s">
        <v>84</v>
      </c>
    </row>
    <row r="64" spans="8:8">
      <c r="H64" t="s">
        <v>85</v>
      </c>
    </row>
    <row r="65" spans="8:8">
      <c r="H65" t="s">
        <v>86</v>
      </c>
    </row>
    <row r="66" spans="8:8">
      <c r="H66" t="s">
        <v>87</v>
      </c>
    </row>
    <row r="67" spans="8:8">
      <c r="H67" t="s">
        <v>88</v>
      </c>
    </row>
    <row r="68" spans="8:8">
      <c r="H68" t="s">
        <v>89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CB6FD-F0F1-4891-9303-C821B7D5B85C}">
  <dimension ref="B1:K72"/>
  <sheetViews>
    <sheetView zoomScale="55" zoomScaleNormal="55" workbookViewId="0">
      <selection activeCell="B7" sqref="B7"/>
    </sheetView>
  </sheetViews>
  <sheetFormatPr defaultRowHeight="17"/>
  <cols>
    <col min="2" max="2" width="64.6640625" customWidth="1"/>
    <col min="8" max="8" width="5.4140625" bestFit="1" customWidth="1"/>
    <col min="9" max="9" width="48" bestFit="1" customWidth="1"/>
    <col min="10" max="10" width="55.9140625" bestFit="1" customWidth="1"/>
    <col min="11" max="11" width="58.6640625" bestFit="1" customWidth="1"/>
  </cols>
  <sheetData>
    <row r="1" spans="2:11">
      <c r="I1" s="43" t="s">
        <v>388</v>
      </c>
      <c r="J1" s="43" t="s">
        <v>1028</v>
      </c>
      <c r="K1" s="43" t="s">
        <v>722</v>
      </c>
    </row>
    <row r="2" spans="2:11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I2" s="43" t="s">
        <v>389</v>
      </c>
      <c r="J2" t="s">
        <v>1406</v>
      </c>
      <c r="K2" t="s">
        <v>389</v>
      </c>
    </row>
    <row r="3" spans="2:11">
      <c r="B3" s="8" t="s">
        <v>9</v>
      </c>
      <c r="C3" s="7">
        <f>C4+C11+C16+C21</f>
        <v>49.5</v>
      </c>
      <c r="D3" s="7">
        <f>D4+D11+D16+D21</f>
        <v>65</v>
      </c>
      <c r="E3" s="27">
        <f>C3/D3</f>
        <v>0.7615384615384615</v>
      </c>
      <c r="F3" s="27">
        <f>C3/100</f>
        <v>0.495</v>
      </c>
      <c r="G3" t="s">
        <v>303</v>
      </c>
      <c r="I3" t="s">
        <v>1344</v>
      </c>
      <c r="J3" t="s">
        <v>473</v>
      </c>
      <c r="K3" t="s">
        <v>542</v>
      </c>
    </row>
    <row r="4" spans="2:11">
      <c r="B4" s="8" t="s">
        <v>290</v>
      </c>
      <c r="C4" s="9">
        <f>SUM(C5:C10)</f>
        <v>19.5</v>
      </c>
      <c r="D4" s="9">
        <f>SUM(D5:D10)</f>
        <v>25</v>
      </c>
      <c r="E4" s="27">
        <f>C4/D4</f>
        <v>0.78</v>
      </c>
      <c r="F4" s="27">
        <f>C4/40</f>
        <v>0.48749999999999999</v>
      </c>
      <c r="G4">
        <v>1</v>
      </c>
      <c r="H4">
        <v>18.399999999999999</v>
      </c>
      <c r="I4" t="s">
        <v>1345</v>
      </c>
      <c r="J4" t="s">
        <v>1407</v>
      </c>
      <c r="K4" t="s">
        <v>1451</v>
      </c>
    </row>
    <row r="5" spans="2:11">
      <c r="B5" s="4" t="s">
        <v>0</v>
      </c>
      <c r="C5" s="12">
        <v>0.5</v>
      </c>
      <c r="D5" s="13">
        <v>0.5</v>
      </c>
      <c r="E5" s="24"/>
      <c r="F5" s="24"/>
      <c r="G5">
        <v>2</v>
      </c>
      <c r="H5">
        <v>15.1</v>
      </c>
      <c r="I5" t="s">
        <v>1346</v>
      </c>
      <c r="J5" t="s">
        <v>1408</v>
      </c>
      <c r="K5" t="s">
        <v>1452</v>
      </c>
    </row>
    <row r="6" spans="2:11">
      <c r="B6" s="16" t="s">
        <v>291</v>
      </c>
      <c r="C6" s="17">
        <v>3.5</v>
      </c>
      <c r="D6" s="18">
        <v>6.5</v>
      </c>
      <c r="E6" s="19">
        <f>C6/D6</f>
        <v>0.53846153846153844</v>
      </c>
      <c r="F6" s="19">
        <f>C6/10</f>
        <v>0.35</v>
      </c>
      <c r="G6">
        <v>3</v>
      </c>
      <c r="H6">
        <v>10.5</v>
      </c>
      <c r="I6" t="s">
        <v>1347</v>
      </c>
      <c r="J6" t="s">
        <v>1409</v>
      </c>
      <c r="K6" t="s">
        <v>1061</v>
      </c>
    </row>
    <row r="7" spans="2:11">
      <c r="B7" s="3" t="s">
        <v>292</v>
      </c>
      <c r="C7" s="12">
        <v>6.5</v>
      </c>
      <c r="D7" s="13">
        <v>6.5</v>
      </c>
      <c r="E7" s="24">
        <f>C7/D7</f>
        <v>1</v>
      </c>
      <c r="F7" s="24">
        <f>C7/10</f>
        <v>0.65</v>
      </c>
      <c r="G7">
        <v>4</v>
      </c>
      <c r="H7">
        <v>4.5</v>
      </c>
      <c r="I7" t="s">
        <v>1348</v>
      </c>
      <c r="J7" t="s">
        <v>1410</v>
      </c>
      <c r="K7" t="s">
        <v>1453</v>
      </c>
    </row>
    <row r="8" spans="2:11">
      <c r="B8" s="3" t="s">
        <v>293</v>
      </c>
      <c r="C8" s="12">
        <v>5.5</v>
      </c>
      <c r="D8" s="13">
        <v>5.5</v>
      </c>
      <c r="E8" s="24">
        <f>C8/D8</f>
        <v>1</v>
      </c>
      <c r="F8" s="24">
        <f>C8/10</f>
        <v>0.55000000000000004</v>
      </c>
      <c r="I8" t="s">
        <v>1349</v>
      </c>
      <c r="J8" t="s">
        <v>1411</v>
      </c>
      <c r="K8" t="s">
        <v>1454</v>
      </c>
    </row>
    <row r="9" spans="2:11">
      <c r="B9" s="16" t="s">
        <v>294</v>
      </c>
      <c r="C9" s="17">
        <v>3</v>
      </c>
      <c r="D9" s="18">
        <v>5.5</v>
      </c>
      <c r="E9" s="19">
        <f>C9/D9</f>
        <v>0.54545454545454541</v>
      </c>
      <c r="F9" s="19">
        <f>C9/10</f>
        <v>0.3</v>
      </c>
      <c r="G9" s="25" t="s">
        <v>302</v>
      </c>
      <c r="J9" t="s">
        <v>1412</v>
      </c>
    </row>
    <row r="10" spans="2:11">
      <c r="B10" s="15" t="s">
        <v>6</v>
      </c>
      <c r="C10" s="12">
        <v>0.5</v>
      </c>
      <c r="D10" s="13">
        <v>0.5</v>
      </c>
      <c r="E10" s="24"/>
      <c r="F10" s="24"/>
      <c r="I10" t="s">
        <v>1350</v>
      </c>
      <c r="K10" t="s">
        <v>547</v>
      </c>
    </row>
    <row r="11" spans="2:11">
      <c r="B11" s="8" t="s">
        <v>295</v>
      </c>
      <c r="C11" s="9">
        <f>SUM(C12:C15)</f>
        <v>14.5</v>
      </c>
      <c r="D11" s="10">
        <f>SUM(D12:D15)</f>
        <v>21</v>
      </c>
      <c r="E11" s="27">
        <f>C11/D11</f>
        <v>0.69047619047619047</v>
      </c>
      <c r="F11" s="27">
        <f>C11/30</f>
        <v>0.48333333333333334</v>
      </c>
      <c r="I11" t="s">
        <v>1352</v>
      </c>
      <c r="J11" t="s">
        <v>479</v>
      </c>
      <c r="K11" t="s">
        <v>1455</v>
      </c>
    </row>
    <row r="12" spans="2:11">
      <c r="B12" s="4" t="s">
        <v>0</v>
      </c>
      <c r="C12" s="12">
        <v>0.5</v>
      </c>
      <c r="D12" s="13">
        <v>0.5</v>
      </c>
      <c r="E12" s="24"/>
      <c r="F12" s="24"/>
      <c r="I12" t="s">
        <v>1353</v>
      </c>
      <c r="J12" t="s">
        <v>1351</v>
      </c>
      <c r="K12" t="s">
        <v>1456</v>
      </c>
    </row>
    <row r="13" spans="2:11">
      <c r="B13" s="16" t="s">
        <v>300</v>
      </c>
      <c r="C13" s="17">
        <v>6.5</v>
      </c>
      <c r="D13" s="18">
        <v>9.5</v>
      </c>
      <c r="E13" s="19">
        <f>C13/D13</f>
        <v>0.68421052631578949</v>
      </c>
      <c r="F13" s="19">
        <f>C13/10</f>
        <v>0.65</v>
      </c>
      <c r="I13" t="s">
        <v>1354</v>
      </c>
      <c r="J13" t="s">
        <v>1413</v>
      </c>
      <c r="K13" t="s">
        <v>1457</v>
      </c>
    </row>
    <row r="14" spans="2:11">
      <c r="B14" s="16" t="s">
        <v>301</v>
      </c>
      <c r="C14" s="17">
        <v>7</v>
      </c>
      <c r="D14" s="18">
        <v>10.5</v>
      </c>
      <c r="E14" s="19">
        <f>C14/D14</f>
        <v>0.66666666666666663</v>
      </c>
      <c r="F14" s="19">
        <f>C14/10</f>
        <v>0.7</v>
      </c>
      <c r="I14" t="s">
        <v>1355</v>
      </c>
      <c r="J14" t="s">
        <v>1414</v>
      </c>
      <c r="K14" t="s">
        <v>1458</v>
      </c>
    </row>
    <row r="15" spans="2:11">
      <c r="B15" s="15" t="s">
        <v>6</v>
      </c>
      <c r="C15" s="12">
        <v>0.5</v>
      </c>
      <c r="D15" s="13">
        <v>0.5</v>
      </c>
      <c r="E15" s="24"/>
      <c r="F15" s="24"/>
      <c r="I15" t="s">
        <v>1356</v>
      </c>
      <c r="J15" t="s">
        <v>1415</v>
      </c>
      <c r="K15" t="s">
        <v>1459</v>
      </c>
    </row>
    <row r="16" spans="2:11">
      <c r="B16" s="8" t="s">
        <v>296</v>
      </c>
      <c r="C16" s="9">
        <f>SUM(C17:C20)</f>
        <v>11</v>
      </c>
      <c r="D16" s="9">
        <f>SUM(D17:D20)</f>
        <v>13.5</v>
      </c>
      <c r="E16" s="27">
        <f>C16/D16</f>
        <v>0.81481481481481477</v>
      </c>
      <c r="F16" s="27">
        <f>C16/20</f>
        <v>0.55000000000000004</v>
      </c>
      <c r="J16" t="s">
        <v>1416</v>
      </c>
    </row>
    <row r="17" spans="2:11">
      <c r="B17" s="4" t="s">
        <v>0</v>
      </c>
      <c r="C17" s="12">
        <v>0.5</v>
      </c>
      <c r="D17" s="13">
        <v>0.5</v>
      </c>
      <c r="E17" s="24"/>
      <c r="F17" s="24"/>
      <c r="I17" t="s">
        <v>1357</v>
      </c>
      <c r="K17" t="s">
        <v>734</v>
      </c>
    </row>
    <row r="18" spans="2:11">
      <c r="B18" s="16" t="s">
        <v>297</v>
      </c>
      <c r="C18" s="17">
        <v>4.5</v>
      </c>
      <c r="D18" s="18">
        <v>6.5</v>
      </c>
      <c r="E18" s="19">
        <f>C18/D18</f>
        <v>0.69230769230769229</v>
      </c>
      <c r="F18" s="19">
        <f>C18/10</f>
        <v>0.45</v>
      </c>
      <c r="G18" s="25" t="s">
        <v>304</v>
      </c>
      <c r="I18" t="s">
        <v>1358</v>
      </c>
      <c r="J18" t="s">
        <v>619</v>
      </c>
      <c r="K18" t="s">
        <v>1460</v>
      </c>
    </row>
    <row r="19" spans="2:11">
      <c r="B19" s="3" t="s">
        <v>298</v>
      </c>
      <c r="C19" s="12">
        <v>5.5</v>
      </c>
      <c r="D19" s="13">
        <v>6</v>
      </c>
      <c r="E19" s="24">
        <f>C19/D19</f>
        <v>0.91666666666666663</v>
      </c>
      <c r="F19" s="24">
        <f>C19/10</f>
        <v>0.55000000000000004</v>
      </c>
      <c r="I19" t="s">
        <v>1359</v>
      </c>
      <c r="J19" t="s">
        <v>1417</v>
      </c>
      <c r="K19" t="s">
        <v>1461</v>
      </c>
    </row>
    <row r="20" spans="2:11">
      <c r="B20" s="15" t="s">
        <v>6</v>
      </c>
      <c r="C20" s="12">
        <v>0.5</v>
      </c>
      <c r="D20" s="13">
        <v>0.5</v>
      </c>
      <c r="E20" s="24"/>
      <c r="F20" s="24"/>
      <c r="I20" t="s">
        <v>1360</v>
      </c>
      <c r="J20" t="s">
        <v>1418</v>
      </c>
      <c r="K20" t="s">
        <v>1462</v>
      </c>
    </row>
    <row r="21" spans="2:11">
      <c r="B21" s="8" t="s">
        <v>299</v>
      </c>
      <c r="C21" s="9">
        <v>4.5</v>
      </c>
      <c r="D21" s="9">
        <v>5.5</v>
      </c>
      <c r="E21" s="27">
        <f>C21/D21</f>
        <v>0.81818181818181823</v>
      </c>
      <c r="F21" s="27">
        <f>C21/10</f>
        <v>0.45</v>
      </c>
      <c r="I21" t="s">
        <v>1361</v>
      </c>
      <c r="J21" t="s">
        <v>1419</v>
      </c>
      <c r="K21" t="s">
        <v>1463</v>
      </c>
    </row>
    <row r="22" spans="2:11">
      <c r="I22" t="s">
        <v>1362</v>
      </c>
      <c r="J22" t="s">
        <v>1420</v>
      </c>
      <c r="K22" t="s">
        <v>1464</v>
      </c>
    </row>
    <row r="23" spans="2:11">
      <c r="K23" t="s">
        <v>1465</v>
      </c>
    </row>
    <row r="24" spans="2:11">
      <c r="I24" t="s">
        <v>1363</v>
      </c>
      <c r="J24" t="s">
        <v>1421</v>
      </c>
    </row>
    <row r="25" spans="2:11">
      <c r="I25" t="s">
        <v>1364</v>
      </c>
      <c r="J25" t="s">
        <v>1422</v>
      </c>
      <c r="K25" t="s">
        <v>1150</v>
      </c>
    </row>
    <row r="26" spans="2:11">
      <c r="I26" t="s">
        <v>1365</v>
      </c>
      <c r="J26" t="s">
        <v>1423</v>
      </c>
      <c r="K26" t="s">
        <v>1466</v>
      </c>
    </row>
    <row r="27" spans="2:11">
      <c r="I27" t="s">
        <v>1366</v>
      </c>
      <c r="J27" t="s">
        <v>1424</v>
      </c>
      <c r="K27" t="s">
        <v>1467</v>
      </c>
    </row>
    <row r="28" spans="2:11">
      <c r="I28" t="s">
        <v>1367</v>
      </c>
      <c r="J28" t="s">
        <v>1425</v>
      </c>
      <c r="K28" t="s">
        <v>1468</v>
      </c>
    </row>
    <row r="29" spans="2:11">
      <c r="I29" t="s">
        <v>1368</v>
      </c>
      <c r="J29" t="s">
        <v>1426</v>
      </c>
      <c r="K29" t="s">
        <v>1469</v>
      </c>
    </row>
    <row r="30" spans="2:11">
      <c r="I30" t="s">
        <v>1369</v>
      </c>
      <c r="K30" t="s">
        <v>1470</v>
      </c>
    </row>
    <row r="31" spans="2:11">
      <c r="I31" t="s">
        <v>1370</v>
      </c>
      <c r="J31" t="s">
        <v>55</v>
      </c>
      <c r="K31" t="s">
        <v>1471</v>
      </c>
    </row>
    <row r="32" spans="2:11">
      <c r="I32" t="s">
        <v>1371</v>
      </c>
      <c r="J32" t="s">
        <v>473</v>
      </c>
      <c r="K32" t="s">
        <v>1472</v>
      </c>
    </row>
    <row r="33" spans="9:11">
      <c r="J33" t="s">
        <v>1373</v>
      </c>
    </row>
    <row r="34" spans="9:11">
      <c r="I34" t="s">
        <v>131</v>
      </c>
      <c r="J34" t="s">
        <v>1427</v>
      </c>
      <c r="K34" t="s">
        <v>131</v>
      </c>
    </row>
    <row r="35" spans="9:11">
      <c r="I35" t="s">
        <v>1372</v>
      </c>
      <c r="J35" t="s">
        <v>1428</v>
      </c>
      <c r="K35" t="s">
        <v>1473</v>
      </c>
    </row>
    <row r="36" spans="9:11">
      <c r="I36" t="s">
        <v>1374</v>
      </c>
      <c r="J36" t="s">
        <v>1429</v>
      </c>
      <c r="K36" t="s">
        <v>1474</v>
      </c>
    </row>
    <row r="37" spans="9:11">
      <c r="I37" t="s">
        <v>1375</v>
      </c>
      <c r="J37" t="s">
        <v>1430</v>
      </c>
      <c r="K37" t="s">
        <v>1475</v>
      </c>
    </row>
    <row r="38" spans="9:11">
      <c r="I38" t="s">
        <v>1376</v>
      </c>
      <c r="J38" t="s">
        <v>1431</v>
      </c>
      <c r="K38" t="s">
        <v>1476</v>
      </c>
    </row>
    <row r="39" spans="9:11">
      <c r="I39" t="s">
        <v>1377</v>
      </c>
      <c r="K39" t="s">
        <v>1477</v>
      </c>
    </row>
    <row r="40" spans="9:11">
      <c r="I40" t="s">
        <v>1378</v>
      </c>
      <c r="J40" t="s">
        <v>479</v>
      </c>
      <c r="K40" t="s">
        <v>1478</v>
      </c>
    </row>
    <row r="41" spans="9:11">
      <c r="I41" t="s">
        <v>1379</v>
      </c>
      <c r="J41" t="s">
        <v>1432</v>
      </c>
      <c r="K41" t="s">
        <v>1479</v>
      </c>
    </row>
    <row r="42" spans="9:11">
      <c r="J42" t="s">
        <v>1433</v>
      </c>
      <c r="K42" t="s">
        <v>1480</v>
      </c>
    </row>
    <row r="43" spans="9:11">
      <c r="I43" t="s">
        <v>1380</v>
      </c>
      <c r="J43" t="s">
        <v>1434</v>
      </c>
    </row>
    <row r="44" spans="9:11">
      <c r="I44" t="s">
        <v>1381</v>
      </c>
      <c r="J44" t="s">
        <v>1435</v>
      </c>
      <c r="K44" t="s">
        <v>547</v>
      </c>
    </row>
    <row r="45" spans="9:11">
      <c r="I45" t="s">
        <v>1382</v>
      </c>
      <c r="J45" t="s">
        <v>1436</v>
      </c>
      <c r="K45" t="s">
        <v>1481</v>
      </c>
    </row>
    <row r="46" spans="9:11">
      <c r="I46" t="s">
        <v>1383</v>
      </c>
      <c r="K46" t="s">
        <v>1482</v>
      </c>
    </row>
    <row r="47" spans="9:11">
      <c r="I47" t="s">
        <v>1384</v>
      </c>
      <c r="J47" t="s">
        <v>74</v>
      </c>
      <c r="K47" t="s">
        <v>1483</v>
      </c>
    </row>
    <row r="48" spans="9:11">
      <c r="I48" t="s">
        <v>1385</v>
      </c>
      <c r="J48" t="s">
        <v>1386</v>
      </c>
    </row>
    <row r="49" spans="9:11">
      <c r="J49" t="s">
        <v>1437</v>
      </c>
      <c r="K49" t="s">
        <v>432</v>
      </c>
    </row>
    <row r="50" spans="9:11">
      <c r="I50" t="s">
        <v>432</v>
      </c>
      <c r="J50" t="s">
        <v>1438</v>
      </c>
      <c r="K50" t="s">
        <v>542</v>
      </c>
    </row>
    <row r="51" spans="9:11">
      <c r="I51" t="s">
        <v>1387</v>
      </c>
      <c r="J51" t="s">
        <v>1439</v>
      </c>
      <c r="K51" t="s">
        <v>1484</v>
      </c>
    </row>
    <row r="52" spans="9:11">
      <c r="I52" t="s">
        <v>1388</v>
      </c>
      <c r="J52" t="s">
        <v>1440</v>
      </c>
      <c r="K52" t="s">
        <v>1485</v>
      </c>
    </row>
    <row r="53" spans="9:11">
      <c r="I53" t="s">
        <v>1389</v>
      </c>
      <c r="J53" t="s">
        <v>1441</v>
      </c>
      <c r="K53" t="s">
        <v>1486</v>
      </c>
    </row>
    <row r="54" spans="9:11">
      <c r="I54" t="s">
        <v>1390</v>
      </c>
      <c r="J54" t="s">
        <v>1392</v>
      </c>
      <c r="K54" t="s">
        <v>1487</v>
      </c>
    </row>
    <row r="55" spans="9:11">
      <c r="I55" t="s">
        <v>1391</v>
      </c>
      <c r="J55" t="s">
        <v>1442</v>
      </c>
      <c r="K55" t="s">
        <v>1488</v>
      </c>
    </row>
    <row r="56" spans="9:11">
      <c r="J56" t="s">
        <v>1443</v>
      </c>
      <c r="K56" t="s">
        <v>1489</v>
      </c>
    </row>
    <row r="57" spans="9:11">
      <c r="I57" t="s">
        <v>1393</v>
      </c>
      <c r="J57" t="s">
        <v>1444</v>
      </c>
    </row>
    <row r="58" spans="9:11">
      <c r="I58" t="s">
        <v>1396</v>
      </c>
      <c r="J58" t="s">
        <v>1445</v>
      </c>
      <c r="K58" t="s">
        <v>547</v>
      </c>
    </row>
    <row r="59" spans="9:11">
      <c r="I59" t="s">
        <v>1394</v>
      </c>
      <c r="K59" t="s">
        <v>1490</v>
      </c>
    </row>
    <row r="60" spans="9:11">
      <c r="I60" t="s">
        <v>1395</v>
      </c>
      <c r="J60" t="s">
        <v>83</v>
      </c>
      <c r="K60" t="s">
        <v>1491</v>
      </c>
    </row>
    <row r="61" spans="9:11">
      <c r="I61" t="s">
        <v>1397</v>
      </c>
      <c r="J61" t="s">
        <v>1446</v>
      </c>
      <c r="K61" t="s">
        <v>1492</v>
      </c>
    </row>
    <row r="62" spans="9:11">
      <c r="J62" t="s">
        <v>1399</v>
      </c>
      <c r="K62" t="s">
        <v>1493</v>
      </c>
    </row>
    <row r="63" spans="9:11">
      <c r="I63" t="s">
        <v>284</v>
      </c>
      <c r="J63" t="s">
        <v>1447</v>
      </c>
      <c r="K63" t="s">
        <v>1494</v>
      </c>
    </row>
    <row r="64" spans="9:11">
      <c r="I64" t="s">
        <v>1398</v>
      </c>
      <c r="J64" t="s">
        <v>1448</v>
      </c>
    </row>
    <row r="65" spans="9:11">
      <c r="I65" t="s">
        <v>1400</v>
      </c>
      <c r="J65" t="s">
        <v>1501</v>
      </c>
      <c r="K65" t="s">
        <v>284</v>
      </c>
    </row>
    <row r="66" spans="9:11">
      <c r="I66" t="s">
        <v>1401</v>
      </c>
      <c r="J66" t="s">
        <v>1449</v>
      </c>
      <c r="K66" t="s">
        <v>1495</v>
      </c>
    </row>
    <row r="67" spans="9:11">
      <c r="I67" t="s">
        <v>1402</v>
      </c>
      <c r="J67" t="s">
        <v>1450</v>
      </c>
      <c r="K67" t="s">
        <v>1400</v>
      </c>
    </row>
    <row r="68" spans="9:11">
      <c r="I68" t="s">
        <v>1403</v>
      </c>
      <c r="K68" t="s">
        <v>1496</v>
      </c>
    </row>
    <row r="69" spans="9:11">
      <c r="I69" t="s">
        <v>1404</v>
      </c>
      <c r="K69" t="s">
        <v>1497</v>
      </c>
    </row>
    <row r="70" spans="9:11">
      <c r="I70" t="s">
        <v>1405</v>
      </c>
      <c r="K70" t="s">
        <v>1498</v>
      </c>
    </row>
    <row r="71" spans="9:11">
      <c r="K71" t="s">
        <v>1499</v>
      </c>
    </row>
    <row r="72" spans="9:11">
      <c r="K72" t="s">
        <v>1500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D0F7E-9121-440D-873F-D5F7527BAA17}">
  <dimension ref="B1:J68"/>
  <sheetViews>
    <sheetView zoomScale="85" zoomScaleNormal="85" workbookViewId="0">
      <selection activeCell="B5" sqref="B5"/>
    </sheetView>
  </sheetViews>
  <sheetFormatPr defaultRowHeight="17"/>
  <cols>
    <col min="1" max="1" width="5.6640625" customWidth="1"/>
    <col min="2" max="2" width="74.9140625" bestFit="1" customWidth="1"/>
    <col min="8" max="8" width="47.1640625" bestFit="1" customWidth="1"/>
    <col min="9" max="9" width="46.4140625" bestFit="1" customWidth="1"/>
    <col min="10" max="10" width="53.58203125" bestFit="1" customWidth="1"/>
  </cols>
  <sheetData>
    <row r="1" spans="2:10">
      <c r="H1" t="s">
        <v>388</v>
      </c>
      <c r="I1" t="s">
        <v>1742</v>
      </c>
      <c r="J1" t="s">
        <v>1743</v>
      </c>
    </row>
    <row r="2" spans="2:10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s="43" t="s">
        <v>389</v>
      </c>
      <c r="I2" t="s">
        <v>1685</v>
      </c>
      <c r="J2" t="s">
        <v>389</v>
      </c>
    </row>
    <row r="3" spans="2:10">
      <c r="B3" s="8" t="s">
        <v>9</v>
      </c>
      <c r="C3" s="7">
        <f>C4+C10+C15+C20</f>
        <v>47</v>
      </c>
      <c r="D3" s="7">
        <f>D4+D10+D15+D20</f>
        <v>63</v>
      </c>
      <c r="E3" s="27">
        <f>C3/D3</f>
        <v>0.74603174603174605</v>
      </c>
      <c r="F3" s="27">
        <f>C3/100</f>
        <v>0.47</v>
      </c>
      <c r="H3" t="s">
        <v>1858</v>
      </c>
      <c r="I3" t="s">
        <v>1686</v>
      </c>
      <c r="J3" t="s">
        <v>542</v>
      </c>
    </row>
    <row r="4" spans="2:10">
      <c r="B4" s="8" t="s">
        <v>451</v>
      </c>
      <c r="C4" s="9">
        <f>SUM(C5:C9)</f>
        <v>17.5</v>
      </c>
      <c r="D4" s="9">
        <f>SUM(D5:D9)</f>
        <v>23</v>
      </c>
      <c r="E4" s="27">
        <f>C4/D4</f>
        <v>0.76086956521739135</v>
      </c>
      <c r="F4" s="27">
        <f>C4/40</f>
        <v>0.4375</v>
      </c>
      <c r="G4" t="s">
        <v>1654</v>
      </c>
      <c r="H4" t="s">
        <v>1859</v>
      </c>
      <c r="I4" t="s">
        <v>1687</v>
      </c>
      <c r="J4" t="s">
        <v>1805</v>
      </c>
    </row>
    <row r="5" spans="2:10">
      <c r="B5" s="4" t="s">
        <v>0</v>
      </c>
      <c r="C5" s="12">
        <v>0.5</v>
      </c>
      <c r="D5" s="13">
        <v>0.5</v>
      </c>
      <c r="E5" s="24"/>
      <c r="F5" s="24"/>
      <c r="G5" t="s">
        <v>1655</v>
      </c>
      <c r="H5" t="s">
        <v>1860</v>
      </c>
      <c r="I5" t="s">
        <v>1688</v>
      </c>
      <c r="J5" t="s">
        <v>1806</v>
      </c>
    </row>
    <row r="6" spans="2:10">
      <c r="B6" s="16" t="s">
        <v>452</v>
      </c>
      <c r="C6" s="17">
        <v>2.5</v>
      </c>
      <c r="D6" s="18">
        <v>5</v>
      </c>
      <c r="E6" s="19">
        <f>C6/D6</f>
        <v>0.5</v>
      </c>
      <c r="F6" s="19">
        <f>C6/10</f>
        <v>0.25</v>
      </c>
      <c r="G6" t="s">
        <v>1656</v>
      </c>
      <c r="H6" t="s">
        <v>1861</v>
      </c>
      <c r="I6" t="s">
        <v>1689</v>
      </c>
      <c r="J6" t="s">
        <v>1807</v>
      </c>
    </row>
    <row r="7" spans="2:10">
      <c r="B7" s="3" t="s">
        <v>453</v>
      </c>
      <c r="C7" s="12">
        <v>9.5</v>
      </c>
      <c r="D7" s="13">
        <v>11.5</v>
      </c>
      <c r="E7" s="24">
        <f>C7/D7</f>
        <v>0.82608695652173914</v>
      </c>
      <c r="F7" s="24">
        <f>C7/10</f>
        <v>0.95</v>
      </c>
      <c r="G7" t="s">
        <v>1657</v>
      </c>
      <c r="H7" t="s">
        <v>1862</v>
      </c>
      <c r="I7" s="94" t="s">
        <v>1690</v>
      </c>
      <c r="J7" t="s">
        <v>1808</v>
      </c>
    </row>
    <row r="8" spans="2:10">
      <c r="B8" s="3" t="s">
        <v>454</v>
      </c>
      <c r="C8" s="12">
        <v>4.5</v>
      </c>
      <c r="D8" s="13">
        <v>5.5</v>
      </c>
      <c r="E8" s="24">
        <f>C8/D8</f>
        <v>0.81818181818181823</v>
      </c>
      <c r="F8" s="24">
        <f>C8/10</f>
        <v>0.45</v>
      </c>
      <c r="G8" t="s">
        <v>1658</v>
      </c>
      <c r="H8" t="s">
        <v>1863</v>
      </c>
      <c r="I8" s="94" t="s">
        <v>1691</v>
      </c>
      <c r="J8" t="s">
        <v>1809</v>
      </c>
    </row>
    <row r="9" spans="2:10">
      <c r="B9" s="15" t="s">
        <v>6</v>
      </c>
      <c r="C9" s="12">
        <v>0.5</v>
      </c>
      <c r="D9" s="13">
        <v>0.5</v>
      </c>
      <c r="E9" s="24"/>
      <c r="F9" s="24"/>
      <c r="H9" t="s">
        <v>1864</v>
      </c>
      <c r="I9" s="94" t="s">
        <v>1692</v>
      </c>
      <c r="J9" t="s">
        <v>1810</v>
      </c>
    </row>
    <row r="10" spans="2:10">
      <c r="B10" s="8" t="s">
        <v>455</v>
      </c>
      <c r="C10" s="9">
        <f>SUM(C11:C14)</f>
        <v>15.5</v>
      </c>
      <c r="D10" s="10">
        <f>SUM(D11:D14)</f>
        <v>20</v>
      </c>
      <c r="E10" s="27">
        <f>C10/D10</f>
        <v>0.77500000000000002</v>
      </c>
      <c r="F10" s="27">
        <f>C10/30</f>
        <v>0.51666666666666672</v>
      </c>
      <c r="H10" t="s">
        <v>1865</v>
      </c>
      <c r="I10" s="94" t="s">
        <v>1693</v>
      </c>
      <c r="J10" t="s">
        <v>1811</v>
      </c>
    </row>
    <row r="11" spans="2:10">
      <c r="B11" s="4" t="s">
        <v>0</v>
      </c>
      <c r="C11" s="12">
        <v>0.5</v>
      </c>
      <c r="D11" s="13">
        <v>0.5</v>
      </c>
      <c r="E11" s="24"/>
      <c r="F11" s="24"/>
      <c r="H11" t="s">
        <v>1866</v>
      </c>
      <c r="I11" s="94" t="s">
        <v>1694</v>
      </c>
      <c r="J11" t="s">
        <v>547</v>
      </c>
    </row>
    <row r="12" spans="2:10">
      <c r="B12" s="16" t="s">
        <v>456</v>
      </c>
      <c r="C12" s="17">
        <v>3</v>
      </c>
      <c r="D12" s="18">
        <v>6.5</v>
      </c>
      <c r="E12" s="19">
        <f>C12/D12</f>
        <v>0.46153846153846156</v>
      </c>
      <c r="F12" s="19">
        <f>C12/10</f>
        <v>0.3</v>
      </c>
      <c r="H12" t="s">
        <v>1867</v>
      </c>
      <c r="I12" t="s">
        <v>1695</v>
      </c>
      <c r="J12" t="s">
        <v>1812</v>
      </c>
    </row>
    <row r="13" spans="2:10">
      <c r="B13" s="3" t="s">
        <v>457</v>
      </c>
      <c r="C13" s="12">
        <v>11.5</v>
      </c>
      <c r="D13" s="13">
        <v>12.5</v>
      </c>
      <c r="E13" s="24">
        <f>C13/D13</f>
        <v>0.92</v>
      </c>
      <c r="F13" s="24">
        <f>C13/10</f>
        <v>1.1499999999999999</v>
      </c>
      <c r="H13" t="s">
        <v>1868</v>
      </c>
      <c r="I13" t="s">
        <v>1696</v>
      </c>
      <c r="J13" t="s">
        <v>1813</v>
      </c>
    </row>
    <row r="14" spans="2:10">
      <c r="B14" s="15" t="s">
        <v>6</v>
      </c>
      <c r="C14" s="12">
        <v>0.5</v>
      </c>
      <c r="D14" s="13">
        <v>0.5</v>
      </c>
      <c r="E14" s="24"/>
      <c r="F14" s="24"/>
      <c r="H14" t="s">
        <v>1869</v>
      </c>
      <c r="I14" t="s">
        <v>1697</v>
      </c>
      <c r="J14" t="s">
        <v>1814</v>
      </c>
    </row>
    <row r="15" spans="2:10">
      <c r="B15" s="8" t="s">
        <v>458</v>
      </c>
      <c r="C15" s="9">
        <f>SUM(C16:C19)</f>
        <v>12</v>
      </c>
      <c r="D15" s="9">
        <f>SUM(D16:D19)</f>
        <v>13.5</v>
      </c>
      <c r="E15" s="27">
        <f>C15/D15</f>
        <v>0.88888888888888884</v>
      </c>
      <c r="F15" s="27">
        <f>C15/20</f>
        <v>0.6</v>
      </c>
      <c r="H15" t="s">
        <v>1870</v>
      </c>
      <c r="I15" t="s">
        <v>1698</v>
      </c>
      <c r="J15" t="s">
        <v>1815</v>
      </c>
    </row>
    <row r="16" spans="2:10">
      <c r="B16" s="4" t="s">
        <v>0</v>
      </c>
      <c r="C16" s="12">
        <v>0.5</v>
      </c>
      <c r="D16" s="13">
        <v>0.5</v>
      </c>
      <c r="E16" s="24"/>
      <c r="F16" s="24"/>
      <c r="H16" t="s">
        <v>1871</v>
      </c>
      <c r="I16" t="s">
        <v>1699</v>
      </c>
      <c r="J16" t="s">
        <v>1816</v>
      </c>
    </row>
    <row r="17" spans="2:10">
      <c r="B17" s="3" t="s">
        <v>459</v>
      </c>
      <c r="C17" s="12">
        <v>5</v>
      </c>
      <c r="D17" s="13">
        <v>6.5</v>
      </c>
      <c r="E17" s="24">
        <f>C17/D17</f>
        <v>0.76923076923076927</v>
      </c>
      <c r="F17" s="24">
        <f>C17/10</f>
        <v>0.5</v>
      </c>
      <c r="H17" t="s">
        <v>1872</v>
      </c>
      <c r="I17" t="s">
        <v>1700</v>
      </c>
      <c r="J17" t="s">
        <v>1817</v>
      </c>
    </row>
    <row r="18" spans="2:10">
      <c r="B18" s="3" t="s">
        <v>460</v>
      </c>
      <c r="C18" s="12">
        <v>6</v>
      </c>
      <c r="D18" s="13">
        <v>6</v>
      </c>
      <c r="E18" s="24">
        <f>C18/D18</f>
        <v>1</v>
      </c>
      <c r="F18" s="24">
        <f>C18/10</f>
        <v>0.6</v>
      </c>
      <c r="H18" t="s">
        <v>1194</v>
      </c>
      <c r="I18" t="s">
        <v>1701</v>
      </c>
      <c r="J18" t="s">
        <v>1818</v>
      </c>
    </row>
    <row r="19" spans="2:10">
      <c r="B19" s="15" t="s">
        <v>6</v>
      </c>
      <c r="C19" s="12">
        <v>0.5</v>
      </c>
      <c r="D19" s="13">
        <v>0.5</v>
      </c>
      <c r="E19" s="24"/>
      <c r="F19" s="24"/>
      <c r="H19" t="s">
        <v>1873</v>
      </c>
      <c r="I19" t="s">
        <v>1702</v>
      </c>
      <c r="J19" t="s">
        <v>1819</v>
      </c>
    </row>
    <row r="20" spans="2:10">
      <c r="B20" s="38" t="s">
        <v>461</v>
      </c>
      <c r="C20" s="39">
        <v>2</v>
      </c>
      <c r="D20" s="39">
        <v>6.5</v>
      </c>
      <c r="E20" s="40">
        <f>C20/D20</f>
        <v>0.30769230769230771</v>
      </c>
      <c r="F20" s="40">
        <f>C20/10</f>
        <v>0.2</v>
      </c>
      <c r="H20" t="s">
        <v>1874</v>
      </c>
      <c r="I20" t="s">
        <v>1703</v>
      </c>
      <c r="J20" t="s">
        <v>1820</v>
      </c>
    </row>
    <row r="21" spans="2:10">
      <c r="H21" t="s">
        <v>1875</v>
      </c>
      <c r="I21" t="s">
        <v>1704</v>
      </c>
      <c r="J21" t="s">
        <v>1821</v>
      </c>
    </row>
    <row r="22" spans="2:10">
      <c r="H22" t="s">
        <v>1876</v>
      </c>
      <c r="I22" t="s">
        <v>1705</v>
      </c>
      <c r="J22" t="s">
        <v>1822</v>
      </c>
    </row>
    <row r="23" spans="2:10">
      <c r="H23" t="s">
        <v>1877</v>
      </c>
      <c r="I23" t="s">
        <v>619</v>
      </c>
      <c r="J23" t="s">
        <v>734</v>
      </c>
    </row>
    <row r="24" spans="2:10">
      <c r="H24" t="s">
        <v>1878</v>
      </c>
      <c r="I24" t="s">
        <v>1706</v>
      </c>
      <c r="J24" t="s">
        <v>1823</v>
      </c>
    </row>
    <row r="25" spans="2:10">
      <c r="H25" t="s">
        <v>1879</v>
      </c>
      <c r="I25" t="s">
        <v>1707</v>
      </c>
      <c r="J25" t="s">
        <v>1824</v>
      </c>
    </row>
    <row r="26" spans="2:10">
      <c r="H26" t="s">
        <v>1880</v>
      </c>
      <c r="I26" t="s">
        <v>1708</v>
      </c>
      <c r="J26" t="s">
        <v>1825</v>
      </c>
    </row>
    <row r="27" spans="2:10">
      <c r="H27" t="s">
        <v>1881</v>
      </c>
      <c r="I27" t="s">
        <v>1709</v>
      </c>
      <c r="J27" t="s">
        <v>1826</v>
      </c>
    </row>
    <row r="28" spans="2:10">
      <c r="H28" t="s">
        <v>1882</v>
      </c>
      <c r="I28" t="s">
        <v>1710</v>
      </c>
      <c r="J28" t="s">
        <v>1827</v>
      </c>
    </row>
    <row r="30" spans="2:10">
      <c r="H30" t="s">
        <v>131</v>
      </c>
      <c r="I30" t="s">
        <v>55</v>
      </c>
      <c r="J30" t="s">
        <v>131</v>
      </c>
    </row>
    <row r="31" spans="2:10">
      <c r="H31" t="s">
        <v>1828</v>
      </c>
      <c r="I31" t="s">
        <v>1711</v>
      </c>
      <c r="J31" t="s">
        <v>542</v>
      </c>
    </row>
    <row r="32" spans="2:10">
      <c r="H32" t="s">
        <v>1883</v>
      </c>
      <c r="I32" t="s">
        <v>1712</v>
      </c>
      <c r="J32" t="s">
        <v>1829</v>
      </c>
    </row>
    <row r="33" spans="8:10">
      <c r="H33" t="s">
        <v>1830</v>
      </c>
      <c r="I33" t="s">
        <v>1713</v>
      </c>
      <c r="J33" t="s">
        <v>1830</v>
      </c>
    </row>
    <row r="34" spans="8:10">
      <c r="H34" t="s">
        <v>1884</v>
      </c>
      <c r="I34" t="s">
        <v>1714</v>
      </c>
      <c r="J34" t="s">
        <v>1831</v>
      </c>
    </row>
    <row r="35" spans="8:10">
      <c r="H35" t="s">
        <v>1885</v>
      </c>
      <c r="I35" t="s">
        <v>1715</v>
      </c>
      <c r="J35" t="s">
        <v>1832</v>
      </c>
    </row>
    <row r="36" spans="8:10">
      <c r="H36" t="s">
        <v>1886</v>
      </c>
      <c r="I36" t="s">
        <v>1716</v>
      </c>
      <c r="J36" t="s">
        <v>1833</v>
      </c>
    </row>
    <row r="37" spans="8:10">
      <c r="H37" t="s">
        <v>1887</v>
      </c>
      <c r="I37" t="s">
        <v>1717</v>
      </c>
      <c r="J37" t="s">
        <v>1834</v>
      </c>
    </row>
    <row r="38" spans="8:10">
      <c r="H38" t="s">
        <v>1888</v>
      </c>
      <c r="I38" t="s">
        <v>479</v>
      </c>
    </row>
    <row r="39" spans="8:10">
      <c r="H39" t="s">
        <v>1889</v>
      </c>
      <c r="I39" t="s">
        <v>1718</v>
      </c>
      <c r="J39" t="s">
        <v>547</v>
      </c>
    </row>
    <row r="40" spans="8:10">
      <c r="H40" t="s">
        <v>1890</v>
      </c>
      <c r="I40" t="s">
        <v>1719</v>
      </c>
      <c r="J40" t="s">
        <v>1835</v>
      </c>
    </row>
    <row r="41" spans="8:10">
      <c r="H41" t="s">
        <v>1891</v>
      </c>
      <c r="I41" t="s">
        <v>1720</v>
      </c>
      <c r="J41" t="s">
        <v>1836</v>
      </c>
    </row>
    <row r="42" spans="8:10">
      <c r="H42" t="s">
        <v>1892</v>
      </c>
      <c r="I42" t="s">
        <v>1721</v>
      </c>
      <c r="J42" t="s">
        <v>1837</v>
      </c>
    </row>
    <row r="43" spans="8:10">
      <c r="I43" t="s">
        <v>1722</v>
      </c>
      <c r="J43" t="s">
        <v>1838</v>
      </c>
    </row>
    <row r="44" spans="8:10">
      <c r="H44" t="s">
        <v>432</v>
      </c>
      <c r="I44" t="s">
        <v>1723</v>
      </c>
      <c r="J44" t="s">
        <v>1839</v>
      </c>
    </row>
    <row r="45" spans="8:10">
      <c r="H45" t="s">
        <v>1893</v>
      </c>
      <c r="I45" t="s">
        <v>1724</v>
      </c>
      <c r="J45" t="s">
        <v>1840</v>
      </c>
    </row>
    <row r="46" spans="8:10">
      <c r="H46" t="s">
        <v>1894</v>
      </c>
      <c r="J46" t="s">
        <v>1841</v>
      </c>
    </row>
    <row r="47" spans="8:10">
      <c r="H47" t="s">
        <v>1895</v>
      </c>
      <c r="I47" t="s">
        <v>74</v>
      </c>
    </row>
    <row r="48" spans="8:10">
      <c r="H48" t="s">
        <v>1896</v>
      </c>
      <c r="I48" t="s">
        <v>1725</v>
      </c>
      <c r="J48" t="s">
        <v>432</v>
      </c>
    </row>
    <row r="49" spans="8:10">
      <c r="H49" t="s">
        <v>1897</v>
      </c>
      <c r="I49" t="s">
        <v>1726</v>
      </c>
      <c r="J49" t="s">
        <v>542</v>
      </c>
    </row>
    <row r="50" spans="8:10">
      <c r="H50" t="s">
        <v>1898</v>
      </c>
      <c r="I50" t="s">
        <v>1727</v>
      </c>
      <c r="J50" t="s">
        <v>1842</v>
      </c>
    </row>
    <row r="51" spans="8:10">
      <c r="H51" t="s">
        <v>1899</v>
      </c>
      <c r="I51" t="s">
        <v>1728</v>
      </c>
      <c r="J51" t="s">
        <v>1843</v>
      </c>
    </row>
    <row r="52" spans="8:10">
      <c r="H52" t="s">
        <v>1900</v>
      </c>
      <c r="I52" t="s">
        <v>1729</v>
      </c>
      <c r="J52" t="s">
        <v>1844</v>
      </c>
    </row>
    <row r="53" spans="8:10">
      <c r="H53" t="s">
        <v>1901</v>
      </c>
      <c r="I53" t="s">
        <v>1730</v>
      </c>
      <c r="J53" t="s">
        <v>1845</v>
      </c>
    </row>
    <row r="54" spans="8:10">
      <c r="H54" t="s">
        <v>1902</v>
      </c>
      <c r="I54" t="s">
        <v>1731</v>
      </c>
      <c r="J54" t="s">
        <v>1846</v>
      </c>
    </row>
    <row r="55" spans="8:10">
      <c r="H55" t="s">
        <v>1903</v>
      </c>
      <c r="I55" t="s">
        <v>1732</v>
      </c>
      <c r="J55" t="s">
        <v>1847</v>
      </c>
    </row>
    <row r="56" spans="8:10">
      <c r="I56" t="s">
        <v>1733</v>
      </c>
      <c r="J56" t="s">
        <v>547</v>
      </c>
    </row>
    <row r="57" spans="8:10">
      <c r="H57" t="s">
        <v>284</v>
      </c>
      <c r="I57" t="s">
        <v>1734</v>
      </c>
      <c r="J57" t="s">
        <v>1848</v>
      </c>
    </row>
    <row r="58" spans="8:10">
      <c r="H58" t="s">
        <v>1904</v>
      </c>
      <c r="I58" t="s">
        <v>1735</v>
      </c>
      <c r="J58" t="s">
        <v>1849</v>
      </c>
    </row>
    <row r="59" spans="8:10">
      <c r="H59" t="s">
        <v>1905</v>
      </c>
      <c r="I59" t="s">
        <v>1736</v>
      </c>
      <c r="J59" t="s">
        <v>1850</v>
      </c>
    </row>
    <row r="60" spans="8:10">
      <c r="H60" t="s">
        <v>1906</v>
      </c>
      <c r="J60" t="s">
        <v>1851</v>
      </c>
    </row>
    <row r="61" spans="8:10">
      <c r="H61" t="s">
        <v>1907</v>
      </c>
      <c r="I61" t="s">
        <v>83</v>
      </c>
      <c r="J61" t="s">
        <v>1852</v>
      </c>
    </row>
    <row r="62" spans="8:10">
      <c r="H62" t="s">
        <v>1908</v>
      </c>
      <c r="I62" t="s">
        <v>1737</v>
      </c>
    </row>
    <row r="63" spans="8:10">
      <c r="I63" t="s">
        <v>1738</v>
      </c>
      <c r="J63" t="s">
        <v>284</v>
      </c>
    </row>
    <row r="64" spans="8:10">
      <c r="I64" t="s">
        <v>1739</v>
      </c>
      <c r="J64" t="s">
        <v>1853</v>
      </c>
    </row>
    <row r="65" spans="9:10">
      <c r="I65" t="s">
        <v>1740</v>
      </c>
      <c r="J65" t="s">
        <v>1854</v>
      </c>
    </row>
    <row r="66" spans="9:10">
      <c r="I66" t="s">
        <v>1741</v>
      </c>
      <c r="J66" t="s">
        <v>1855</v>
      </c>
    </row>
    <row r="67" spans="9:10">
      <c r="J67" t="s">
        <v>1856</v>
      </c>
    </row>
    <row r="68" spans="9:10">
      <c r="J68" t="s">
        <v>1857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2F8EC-4244-4571-AEF6-58E486D58B12}">
  <dimension ref="B1:J81"/>
  <sheetViews>
    <sheetView zoomScale="85" zoomScaleNormal="85" workbookViewId="0">
      <selection activeCell="B17" sqref="B17"/>
    </sheetView>
  </sheetViews>
  <sheetFormatPr defaultRowHeight="17"/>
  <cols>
    <col min="1" max="1" width="4.5" customWidth="1"/>
    <col min="2" max="2" width="53.75" bestFit="1" customWidth="1"/>
    <col min="3" max="4" width="5.33203125" bestFit="1" customWidth="1"/>
    <col min="5" max="5" width="7.58203125" bestFit="1" customWidth="1"/>
    <col min="6" max="6" width="5.33203125" bestFit="1" customWidth="1"/>
    <col min="8" max="8" width="51.83203125" bestFit="1" customWidth="1"/>
    <col min="9" max="9" width="57.58203125" bestFit="1" customWidth="1"/>
    <col min="10" max="10" width="35.9140625" customWidth="1"/>
  </cols>
  <sheetData>
    <row r="1" spans="2:10">
      <c r="H1" t="s">
        <v>388</v>
      </c>
      <c r="I1" t="s">
        <v>1028</v>
      </c>
      <c r="J1" t="s">
        <v>722</v>
      </c>
    </row>
    <row r="2" spans="2:10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s="1" t="s">
        <v>389</v>
      </c>
      <c r="I2" t="s">
        <v>2081</v>
      </c>
      <c r="J2" s="1" t="s">
        <v>389</v>
      </c>
    </row>
    <row r="3" spans="2:10">
      <c r="B3" s="8" t="s">
        <v>9</v>
      </c>
      <c r="C3" s="7">
        <f>C4+C11+C17+C22</f>
        <v>51</v>
      </c>
      <c r="D3" s="7">
        <f>D4+D11+D17+D22</f>
        <v>66</v>
      </c>
      <c r="E3" s="27">
        <f>C3/D3</f>
        <v>0.77272727272727271</v>
      </c>
      <c r="F3" s="27">
        <f>C3/100</f>
        <v>0.51</v>
      </c>
      <c r="G3" t="s">
        <v>788</v>
      </c>
      <c r="H3" t="s">
        <v>1972</v>
      </c>
      <c r="I3" t="s">
        <v>1909</v>
      </c>
      <c r="J3" t="s">
        <v>542</v>
      </c>
    </row>
    <row r="4" spans="2:10">
      <c r="B4" s="8" t="s">
        <v>775</v>
      </c>
      <c r="C4" s="9">
        <f>SUM(C5:C10)</f>
        <v>24</v>
      </c>
      <c r="D4" s="9">
        <f>SUM(D5:D10)</f>
        <v>26</v>
      </c>
      <c r="E4" s="27">
        <f t="shared" ref="E4:E22" si="0">C4/D4</f>
        <v>0.92307692307692313</v>
      </c>
      <c r="F4" s="27">
        <f>C4/40</f>
        <v>0.6</v>
      </c>
      <c r="G4" t="s">
        <v>789</v>
      </c>
      <c r="H4" t="s">
        <v>1973</v>
      </c>
      <c r="I4" t="s">
        <v>1910</v>
      </c>
      <c r="J4" t="s">
        <v>2038</v>
      </c>
    </row>
    <row r="5" spans="2:10">
      <c r="B5" s="4" t="s">
        <v>0</v>
      </c>
      <c r="C5" s="12">
        <v>0.5</v>
      </c>
      <c r="D5" s="13">
        <v>0.5</v>
      </c>
      <c r="E5" s="24">
        <f t="shared" si="0"/>
        <v>1</v>
      </c>
      <c r="F5" s="24"/>
      <c r="G5" t="s">
        <v>790</v>
      </c>
      <c r="H5" t="s">
        <v>1974</v>
      </c>
      <c r="I5" t="s">
        <v>1911</v>
      </c>
      <c r="J5" t="s">
        <v>1974</v>
      </c>
    </row>
    <row r="6" spans="2:10">
      <c r="B6" s="3" t="s">
        <v>776</v>
      </c>
      <c r="C6" s="12">
        <v>6</v>
      </c>
      <c r="D6" s="13">
        <v>6</v>
      </c>
      <c r="E6" s="24">
        <f t="shared" si="0"/>
        <v>1</v>
      </c>
      <c r="F6" s="24"/>
      <c r="G6" t="s">
        <v>791</v>
      </c>
      <c r="H6" t="s">
        <v>1975</v>
      </c>
      <c r="I6" t="s">
        <v>1912</v>
      </c>
      <c r="J6" t="s">
        <v>2039</v>
      </c>
    </row>
    <row r="7" spans="2:10">
      <c r="B7" s="3" t="s">
        <v>777</v>
      </c>
      <c r="C7" s="12">
        <v>5.5</v>
      </c>
      <c r="D7" s="13">
        <v>7</v>
      </c>
      <c r="E7" s="24">
        <f t="shared" si="0"/>
        <v>0.7857142857142857</v>
      </c>
      <c r="F7" s="24"/>
      <c r="H7" t="s">
        <v>1976</v>
      </c>
      <c r="I7" t="s">
        <v>1913</v>
      </c>
      <c r="J7" t="s">
        <v>2040</v>
      </c>
    </row>
    <row r="8" spans="2:10">
      <c r="B8" s="3" t="s">
        <v>778</v>
      </c>
      <c r="C8" s="12">
        <v>5.5</v>
      </c>
      <c r="D8" s="13">
        <v>6</v>
      </c>
      <c r="E8" s="24">
        <f t="shared" si="0"/>
        <v>0.91666666666666663</v>
      </c>
      <c r="F8" s="24"/>
      <c r="H8" t="s">
        <v>1977</v>
      </c>
      <c r="I8" t="s">
        <v>1914</v>
      </c>
      <c r="J8" t="s">
        <v>2041</v>
      </c>
    </row>
    <row r="9" spans="2:10">
      <c r="B9" s="3" t="s">
        <v>779</v>
      </c>
      <c r="C9" s="12">
        <v>6</v>
      </c>
      <c r="D9" s="13">
        <v>6</v>
      </c>
      <c r="E9" s="24">
        <f t="shared" si="0"/>
        <v>1</v>
      </c>
      <c r="F9" s="24"/>
    </row>
    <row r="10" spans="2:10">
      <c r="B10" s="15" t="s">
        <v>6</v>
      </c>
      <c r="C10" s="12">
        <v>0.5</v>
      </c>
      <c r="D10" s="13">
        <v>0.5</v>
      </c>
      <c r="E10" s="24">
        <f t="shared" si="0"/>
        <v>1</v>
      </c>
      <c r="F10" s="24"/>
      <c r="H10" t="s">
        <v>1978</v>
      </c>
      <c r="I10" t="s">
        <v>1915</v>
      </c>
      <c r="J10" t="s">
        <v>547</v>
      </c>
    </row>
    <row r="11" spans="2:10">
      <c r="B11" s="8" t="s">
        <v>780</v>
      </c>
      <c r="C11" s="9">
        <f>SUM(C12:C16)</f>
        <v>14</v>
      </c>
      <c r="D11" s="10">
        <f>SUM(D12:D16)</f>
        <v>21</v>
      </c>
      <c r="E11" s="27">
        <f t="shared" si="0"/>
        <v>0.66666666666666663</v>
      </c>
      <c r="F11" s="27">
        <f>C11/30</f>
        <v>0.46666666666666667</v>
      </c>
      <c r="H11" t="s">
        <v>1979</v>
      </c>
      <c r="I11" t="s">
        <v>1916</v>
      </c>
      <c r="J11" t="s">
        <v>753</v>
      </c>
    </row>
    <row r="12" spans="2:10">
      <c r="B12" s="4" t="s">
        <v>0</v>
      </c>
      <c r="C12" s="12">
        <v>0.5</v>
      </c>
      <c r="D12" s="13">
        <v>0.5</v>
      </c>
      <c r="E12" s="24">
        <f t="shared" si="0"/>
        <v>1</v>
      </c>
      <c r="F12" s="24"/>
      <c r="H12" t="s">
        <v>1980</v>
      </c>
      <c r="I12" t="s">
        <v>1917</v>
      </c>
      <c r="J12" t="s">
        <v>2042</v>
      </c>
    </row>
    <row r="13" spans="2:10">
      <c r="B13" s="16" t="s">
        <v>781</v>
      </c>
      <c r="C13" s="17">
        <v>3.5</v>
      </c>
      <c r="D13" s="18">
        <v>6.5</v>
      </c>
      <c r="E13" s="19">
        <f t="shared" si="0"/>
        <v>0.53846153846153844</v>
      </c>
      <c r="F13" s="19"/>
      <c r="H13" t="s">
        <v>1981</v>
      </c>
      <c r="I13" t="s">
        <v>1918</v>
      </c>
      <c r="J13" t="s">
        <v>2043</v>
      </c>
    </row>
    <row r="14" spans="2:10">
      <c r="B14" s="3" t="s">
        <v>782</v>
      </c>
      <c r="C14" s="12">
        <v>4.5</v>
      </c>
      <c r="D14" s="13">
        <v>6.5</v>
      </c>
      <c r="E14" s="24">
        <f t="shared" si="0"/>
        <v>0.69230769230769229</v>
      </c>
      <c r="F14" s="24"/>
      <c r="H14" t="s">
        <v>1982</v>
      </c>
      <c r="I14" t="s">
        <v>1919</v>
      </c>
      <c r="J14" t="s">
        <v>2044</v>
      </c>
    </row>
    <row r="15" spans="2:10">
      <c r="B15" s="3" t="s">
        <v>783</v>
      </c>
      <c r="C15" s="12">
        <v>5</v>
      </c>
      <c r="D15" s="13">
        <v>7</v>
      </c>
      <c r="E15" s="24">
        <f t="shared" si="0"/>
        <v>0.7142857142857143</v>
      </c>
      <c r="F15" s="24"/>
      <c r="H15" t="s">
        <v>2025</v>
      </c>
      <c r="I15" t="s">
        <v>1920</v>
      </c>
    </row>
    <row r="16" spans="2:10">
      <c r="B16" s="15" t="s">
        <v>6</v>
      </c>
      <c r="C16" s="12">
        <v>0.5</v>
      </c>
      <c r="D16" s="13">
        <v>0.5</v>
      </c>
      <c r="E16" s="24">
        <f t="shared" si="0"/>
        <v>1</v>
      </c>
      <c r="F16" s="24"/>
      <c r="J16" t="s">
        <v>734</v>
      </c>
    </row>
    <row r="17" spans="2:10">
      <c r="B17" s="8" t="s">
        <v>786</v>
      </c>
      <c r="C17" s="9">
        <f>SUM(C18:C21)</f>
        <v>8</v>
      </c>
      <c r="D17" s="9">
        <f>SUM(D18:D21)</f>
        <v>12.5</v>
      </c>
      <c r="E17" s="27">
        <f t="shared" si="0"/>
        <v>0.64</v>
      </c>
      <c r="F17" s="27">
        <f>C17/20</f>
        <v>0.4</v>
      </c>
      <c r="H17" t="s">
        <v>1983</v>
      </c>
      <c r="I17" t="s">
        <v>1921</v>
      </c>
      <c r="J17" t="s">
        <v>2045</v>
      </c>
    </row>
    <row r="18" spans="2:10">
      <c r="B18" s="4" t="s">
        <v>0</v>
      </c>
      <c r="C18" s="12">
        <v>0.5</v>
      </c>
      <c r="D18" s="13">
        <v>0.5</v>
      </c>
      <c r="E18" s="24">
        <f t="shared" si="0"/>
        <v>1</v>
      </c>
      <c r="F18" s="24"/>
      <c r="H18" t="s">
        <v>1984</v>
      </c>
      <c r="I18" t="s">
        <v>1922</v>
      </c>
      <c r="J18" t="s">
        <v>2046</v>
      </c>
    </row>
    <row r="19" spans="2:10">
      <c r="B19" s="3" t="s">
        <v>784</v>
      </c>
      <c r="C19" s="12">
        <v>5.5</v>
      </c>
      <c r="D19" s="13">
        <v>6</v>
      </c>
      <c r="E19" s="24">
        <f t="shared" si="0"/>
        <v>0.91666666666666663</v>
      </c>
      <c r="F19" s="24"/>
      <c r="H19" t="s">
        <v>1985</v>
      </c>
      <c r="I19" t="s">
        <v>1923</v>
      </c>
      <c r="J19" t="s">
        <v>1986</v>
      </c>
    </row>
    <row r="20" spans="2:10">
      <c r="B20" s="16" t="s">
        <v>785</v>
      </c>
      <c r="C20" s="17">
        <v>1.5</v>
      </c>
      <c r="D20" s="18">
        <v>5.5</v>
      </c>
      <c r="E20" s="19">
        <f t="shared" si="0"/>
        <v>0.27272727272727271</v>
      </c>
      <c r="F20" s="19"/>
      <c r="H20" t="s">
        <v>1986</v>
      </c>
      <c r="I20" t="s">
        <v>1924</v>
      </c>
      <c r="J20" t="s">
        <v>1987</v>
      </c>
    </row>
    <row r="21" spans="2:10">
      <c r="B21" s="15" t="s">
        <v>6</v>
      </c>
      <c r="C21" s="12">
        <v>0.5</v>
      </c>
      <c r="D21" s="13">
        <v>0.5</v>
      </c>
      <c r="E21" s="24">
        <f t="shared" si="0"/>
        <v>1</v>
      </c>
      <c r="F21" s="24"/>
      <c r="H21" t="s">
        <v>2026</v>
      </c>
      <c r="I21" t="s">
        <v>1925</v>
      </c>
      <c r="J21" t="s">
        <v>1988</v>
      </c>
    </row>
    <row r="22" spans="2:10">
      <c r="B22" s="8" t="s">
        <v>787</v>
      </c>
      <c r="C22" s="9">
        <v>5</v>
      </c>
      <c r="D22" s="9">
        <v>6.5</v>
      </c>
      <c r="E22" s="27">
        <f t="shared" si="0"/>
        <v>0.76923076923076927</v>
      </c>
      <c r="F22" s="27">
        <f>C22/10</f>
        <v>0.5</v>
      </c>
      <c r="H22" t="s">
        <v>2027</v>
      </c>
      <c r="I22" t="s">
        <v>1926</v>
      </c>
    </row>
    <row r="23" spans="2:10">
      <c r="J23" t="s">
        <v>1150</v>
      </c>
    </row>
    <row r="24" spans="2:10">
      <c r="H24" t="s">
        <v>1989</v>
      </c>
      <c r="I24" t="s">
        <v>1927</v>
      </c>
      <c r="J24" t="s">
        <v>2047</v>
      </c>
    </row>
    <row r="25" spans="2:10">
      <c r="H25" t="s">
        <v>1990</v>
      </c>
      <c r="I25" t="s">
        <v>1928</v>
      </c>
      <c r="J25" t="s">
        <v>2048</v>
      </c>
    </row>
    <row r="26" spans="2:10">
      <c r="H26" t="s">
        <v>1991</v>
      </c>
      <c r="I26" t="s">
        <v>1929</v>
      </c>
      <c r="J26" t="s">
        <v>2049</v>
      </c>
    </row>
    <row r="27" spans="2:10">
      <c r="H27" t="s">
        <v>1992</v>
      </c>
      <c r="I27" t="s">
        <v>1930</v>
      </c>
      <c r="J27" t="s">
        <v>2050</v>
      </c>
    </row>
    <row r="28" spans="2:10">
      <c r="H28" t="s">
        <v>1993</v>
      </c>
      <c r="I28" t="s">
        <v>1931</v>
      </c>
      <c r="J28" t="s">
        <v>2051</v>
      </c>
    </row>
    <row r="29" spans="2:10">
      <c r="H29" t="s">
        <v>1994</v>
      </c>
      <c r="I29" t="s">
        <v>1932</v>
      </c>
    </row>
    <row r="30" spans="2:10">
      <c r="H30" t="s">
        <v>1995</v>
      </c>
      <c r="I30" t="s">
        <v>1933</v>
      </c>
      <c r="J30" t="s">
        <v>131</v>
      </c>
    </row>
    <row r="31" spans="2:10">
      <c r="J31" t="s">
        <v>2052</v>
      </c>
    </row>
    <row r="32" spans="2:10">
      <c r="H32" t="s">
        <v>131</v>
      </c>
      <c r="I32" t="s">
        <v>55</v>
      </c>
      <c r="J32" t="s">
        <v>2053</v>
      </c>
    </row>
    <row r="33" spans="8:10">
      <c r="H33" t="s">
        <v>1996</v>
      </c>
      <c r="I33" t="s">
        <v>473</v>
      </c>
      <c r="J33" t="s">
        <v>2054</v>
      </c>
    </row>
    <row r="34" spans="8:10">
      <c r="H34" t="s">
        <v>2028</v>
      </c>
      <c r="I34" t="s">
        <v>1934</v>
      </c>
      <c r="J34" t="s">
        <v>2055</v>
      </c>
    </row>
    <row r="35" spans="8:10">
      <c r="H35" t="s">
        <v>1997</v>
      </c>
      <c r="I35" t="s">
        <v>1935</v>
      </c>
    </row>
    <row r="36" spans="8:10">
      <c r="H36" t="s">
        <v>1998</v>
      </c>
      <c r="I36" t="s">
        <v>1936</v>
      </c>
      <c r="J36" t="s">
        <v>547</v>
      </c>
    </row>
    <row r="37" spans="8:10">
      <c r="H37" t="s">
        <v>2029</v>
      </c>
      <c r="I37" t="s">
        <v>1937</v>
      </c>
      <c r="J37" t="s">
        <v>2056</v>
      </c>
    </row>
    <row r="38" spans="8:10">
      <c r="H38" t="s">
        <v>1999</v>
      </c>
      <c r="I38" t="s">
        <v>1938</v>
      </c>
      <c r="J38" t="s">
        <v>2057</v>
      </c>
    </row>
    <row r="39" spans="8:10">
      <c r="H39" t="s">
        <v>2030</v>
      </c>
      <c r="I39" t="s">
        <v>1939</v>
      </c>
      <c r="J39" t="s">
        <v>2058</v>
      </c>
    </row>
    <row r="40" spans="8:10">
      <c r="J40" t="s">
        <v>2059</v>
      </c>
    </row>
    <row r="41" spans="8:10">
      <c r="H41" t="s">
        <v>2000</v>
      </c>
      <c r="I41" t="s">
        <v>1940</v>
      </c>
      <c r="J41" t="s">
        <v>2060</v>
      </c>
    </row>
    <row r="42" spans="8:10">
      <c r="H42" t="s">
        <v>2001</v>
      </c>
      <c r="I42" t="s">
        <v>1941</v>
      </c>
    </row>
    <row r="43" spans="8:10">
      <c r="H43" t="s">
        <v>2031</v>
      </c>
      <c r="I43" t="s">
        <v>1942</v>
      </c>
      <c r="J43" t="s">
        <v>734</v>
      </c>
    </row>
    <row r="44" spans="8:10">
      <c r="H44" t="s">
        <v>2002</v>
      </c>
      <c r="I44" t="s">
        <v>1943</v>
      </c>
      <c r="J44" t="s">
        <v>2061</v>
      </c>
    </row>
    <row r="45" spans="8:10">
      <c r="H45" t="s">
        <v>2003</v>
      </c>
      <c r="I45" t="s">
        <v>1944</v>
      </c>
      <c r="J45" s="26" t="s">
        <v>2006</v>
      </c>
    </row>
    <row r="46" spans="8:10">
      <c r="H46" t="s">
        <v>2004</v>
      </c>
      <c r="I46" t="s">
        <v>263</v>
      </c>
      <c r="J46" s="26" t="s">
        <v>2062</v>
      </c>
    </row>
    <row r="47" spans="8:10">
      <c r="H47" t="s">
        <v>2032</v>
      </c>
      <c r="I47" t="s">
        <v>1945</v>
      </c>
      <c r="J47" s="26" t="s">
        <v>2063</v>
      </c>
    </row>
    <row r="48" spans="8:10">
      <c r="H48" t="s">
        <v>734</v>
      </c>
      <c r="I48" t="s">
        <v>494</v>
      </c>
      <c r="J48" s="26" t="s">
        <v>2064</v>
      </c>
    </row>
    <row r="49" spans="8:10">
      <c r="H49" t="s">
        <v>2005</v>
      </c>
      <c r="I49" t="s">
        <v>635</v>
      </c>
      <c r="J49" s="26" t="s">
        <v>2007</v>
      </c>
    </row>
    <row r="50" spans="8:10">
      <c r="H50" t="s">
        <v>2006</v>
      </c>
      <c r="I50" t="s">
        <v>1946</v>
      </c>
      <c r="J50" s="26" t="s">
        <v>2065</v>
      </c>
    </row>
    <row r="51" spans="8:10">
      <c r="H51" t="s">
        <v>2033</v>
      </c>
      <c r="I51" t="s">
        <v>1947</v>
      </c>
      <c r="J51" s="26" t="s">
        <v>2066</v>
      </c>
    </row>
    <row r="52" spans="8:10">
      <c r="H52" t="s">
        <v>2034</v>
      </c>
      <c r="I52" t="s">
        <v>1948</v>
      </c>
      <c r="J52" s="26" t="s">
        <v>2067</v>
      </c>
    </row>
    <row r="53" spans="8:10">
      <c r="H53" t="s">
        <v>2007</v>
      </c>
      <c r="I53" t="s">
        <v>639</v>
      </c>
    </row>
    <row r="54" spans="8:10">
      <c r="H54" t="s">
        <v>2008</v>
      </c>
      <c r="I54" t="s">
        <v>1949</v>
      </c>
      <c r="J54" t="s">
        <v>432</v>
      </c>
    </row>
    <row r="55" spans="8:10">
      <c r="H55" t="s">
        <v>2009</v>
      </c>
      <c r="I55" t="s">
        <v>1950</v>
      </c>
      <c r="J55" t="s">
        <v>2052</v>
      </c>
    </row>
    <row r="56" spans="8:10">
      <c r="J56" t="s">
        <v>2068</v>
      </c>
    </row>
    <row r="57" spans="8:10">
      <c r="H57" t="s">
        <v>432</v>
      </c>
      <c r="I57" t="s">
        <v>74</v>
      </c>
      <c r="J57" t="s">
        <v>2069</v>
      </c>
    </row>
    <row r="58" spans="8:10">
      <c r="H58" t="s">
        <v>2010</v>
      </c>
      <c r="I58" t="s">
        <v>1951</v>
      </c>
      <c r="J58" t="s">
        <v>2070</v>
      </c>
    </row>
    <row r="59" spans="8:10">
      <c r="H59" t="s">
        <v>2011</v>
      </c>
      <c r="I59" t="s">
        <v>1952</v>
      </c>
    </row>
    <row r="60" spans="8:10">
      <c r="H60" t="s">
        <v>2012</v>
      </c>
      <c r="I60" t="s">
        <v>1953</v>
      </c>
      <c r="J60" t="s">
        <v>547</v>
      </c>
    </row>
    <row r="61" spans="8:10">
      <c r="H61" t="s">
        <v>2013</v>
      </c>
      <c r="I61" t="s">
        <v>1954</v>
      </c>
      <c r="J61" t="s">
        <v>2071</v>
      </c>
    </row>
    <row r="62" spans="8:10">
      <c r="H62" s="25" t="s">
        <v>2035</v>
      </c>
      <c r="I62" t="s">
        <v>1955</v>
      </c>
      <c r="J62" t="s">
        <v>2072</v>
      </c>
    </row>
    <row r="63" spans="8:10">
      <c r="H63" t="s">
        <v>2014</v>
      </c>
      <c r="I63" t="s">
        <v>1956</v>
      </c>
      <c r="J63" t="s">
        <v>2073</v>
      </c>
    </row>
    <row r="64" spans="8:10">
      <c r="H64" t="s">
        <v>2015</v>
      </c>
      <c r="I64" t="s">
        <v>1957</v>
      </c>
      <c r="J64" t="s">
        <v>2074</v>
      </c>
    </row>
    <row r="65" spans="8:10">
      <c r="H65" t="s">
        <v>2016</v>
      </c>
      <c r="J65" t="s">
        <v>2075</v>
      </c>
    </row>
    <row r="66" spans="8:10">
      <c r="H66" t="s">
        <v>2017</v>
      </c>
      <c r="I66" t="s">
        <v>1958</v>
      </c>
    </row>
    <row r="67" spans="8:10">
      <c r="H67" t="s">
        <v>2018</v>
      </c>
      <c r="I67" t="s">
        <v>1959</v>
      </c>
      <c r="J67" t="s">
        <v>284</v>
      </c>
    </row>
    <row r="68" spans="8:10">
      <c r="H68" t="s">
        <v>2036</v>
      </c>
      <c r="I68" t="s">
        <v>1960</v>
      </c>
      <c r="J68" t="s">
        <v>2076</v>
      </c>
    </row>
    <row r="69" spans="8:10">
      <c r="I69" t="s">
        <v>1961</v>
      </c>
      <c r="J69" t="s">
        <v>2077</v>
      </c>
    </row>
    <row r="70" spans="8:10">
      <c r="H70" t="s">
        <v>284</v>
      </c>
      <c r="I70" t="s">
        <v>1962</v>
      </c>
      <c r="J70" t="s">
        <v>2078</v>
      </c>
    </row>
    <row r="71" spans="8:10">
      <c r="H71" t="s">
        <v>2019</v>
      </c>
      <c r="I71" t="s">
        <v>1963</v>
      </c>
      <c r="J71" t="s">
        <v>2079</v>
      </c>
    </row>
    <row r="72" spans="8:10">
      <c r="H72" t="s">
        <v>2020</v>
      </c>
      <c r="I72" t="s">
        <v>1964</v>
      </c>
      <c r="J72" t="s">
        <v>2080</v>
      </c>
    </row>
    <row r="73" spans="8:10">
      <c r="H73" t="s">
        <v>2021</v>
      </c>
      <c r="I73" t="s">
        <v>1965</v>
      </c>
    </row>
    <row r="74" spans="8:10">
      <c r="H74" t="s">
        <v>2022</v>
      </c>
    </row>
    <row r="75" spans="8:10">
      <c r="H75" t="s">
        <v>2023</v>
      </c>
      <c r="I75" t="s">
        <v>83</v>
      </c>
    </row>
    <row r="76" spans="8:10">
      <c r="H76" t="s">
        <v>2024</v>
      </c>
      <c r="I76" t="s">
        <v>1966</v>
      </c>
    </row>
    <row r="77" spans="8:10">
      <c r="H77" t="s">
        <v>2037</v>
      </c>
      <c r="I77" t="s">
        <v>1967</v>
      </c>
    </row>
    <row r="78" spans="8:10">
      <c r="I78" t="s">
        <v>1968</v>
      </c>
    </row>
    <row r="79" spans="8:10">
      <c r="I79" t="s">
        <v>1969</v>
      </c>
    </row>
    <row r="80" spans="8:10">
      <c r="I80" t="s">
        <v>1970</v>
      </c>
    </row>
    <row r="81" spans="9:9">
      <c r="I81" t="s">
        <v>1971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CC986-4B0D-474D-B638-931742DB18ED}">
  <dimension ref="B2:J77"/>
  <sheetViews>
    <sheetView topLeftCell="C1" zoomScale="55" zoomScaleNormal="55" workbookViewId="0">
      <selection activeCell="H4" sqref="H4"/>
    </sheetView>
  </sheetViews>
  <sheetFormatPr defaultRowHeight="17"/>
  <cols>
    <col min="2" max="2" width="52.83203125" customWidth="1"/>
    <col min="7" max="7" width="12.1640625" bestFit="1" customWidth="1"/>
    <col min="8" max="8" width="71.9140625" customWidth="1"/>
    <col min="9" max="9" width="58.33203125" bestFit="1" customWidth="1"/>
    <col min="10" max="10" width="37.9140625" bestFit="1" customWidth="1"/>
  </cols>
  <sheetData>
    <row r="2" spans="2:10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s="43" t="s">
        <v>388</v>
      </c>
      <c r="I2" s="43" t="s">
        <v>387</v>
      </c>
      <c r="J2" s="43" t="s">
        <v>722</v>
      </c>
    </row>
    <row r="3" spans="2:10">
      <c r="B3" s="8" t="s">
        <v>9</v>
      </c>
      <c r="C3" s="7">
        <f>C4+C10+C16+C21</f>
        <v>43.5</v>
      </c>
      <c r="D3" s="7">
        <f>D4+D10+D16+D21</f>
        <v>65.5</v>
      </c>
      <c r="E3" s="27">
        <f>IFERROR(C3/D3,"")</f>
        <v>0.66412213740458015</v>
      </c>
      <c r="F3" s="27">
        <f>C3/100</f>
        <v>0.435</v>
      </c>
      <c r="G3" t="s">
        <v>804</v>
      </c>
      <c r="H3" t="s">
        <v>389</v>
      </c>
      <c r="I3" t="s">
        <v>318</v>
      </c>
      <c r="J3" t="s">
        <v>389</v>
      </c>
    </row>
    <row r="4" spans="2:10">
      <c r="B4" s="8" t="s">
        <v>792</v>
      </c>
      <c r="C4" s="9">
        <f>SUM(C5:C9)</f>
        <v>16</v>
      </c>
      <c r="D4" s="9">
        <f>SUM(D5:D9)</f>
        <v>26</v>
      </c>
      <c r="E4" s="27">
        <f t="shared" ref="E4:E21" si="0">IFERROR(C4/D4,"")</f>
        <v>0.61538461538461542</v>
      </c>
      <c r="F4" s="27">
        <f>C4/40</f>
        <v>0.4</v>
      </c>
      <c r="G4" t="s">
        <v>805</v>
      </c>
      <c r="H4" t="s">
        <v>808</v>
      </c>
      <c r="I4" t="s">
        <v>473</v>
      </c>
      <c r="J4" t="s">
        <v>542</v>
      </c>
    </row>
    <row r="5" spans="2:10">
      <c r="B5" s="4" t="s">
        <v>0</v>
      </c>
      <c r="C5" s="12">
        <v>0.5</v>
      </c>
      <c r="D5" s="13">
        <v>0.5</v>
      </c>
      <c r="E5" s="24">
        <f t="shared" si="0"/>
        <v>1</v>
      </c>
      <c r="F5" s="24"/>
      <c r="G5" t="s">
        <v>806</v>
      </c>
      <c r="H5" t="s">
        <v>809</v>
      </c>
      <c r="I5" t="s">
        <v>2082</v>
      </c>
      <c r="J5" t="s">
        <v>847</v>
      </c>
    </row>
    <row r="6" spans="2:10">
      <c r="B6" s="16" t="s">
        <v>793</v>
      </c>
      <c r="C6" s="17">
        <v>2</v>
      </c>
      <c r="D6" s="18">
        <v>6.5</v>
      </c>
      <c r="E6" s="19">
        <f t="shared" si="0"/>
        <v>0.30769230769230771</v>
      </c>
      <c r="F6" s="19"/>
      <c r="G6" t="s">
        <v>807</v>
      </c>
      <c r="H6" t="s">
        <v>810</v>
      </c>
      <c r="I6" t="s">
        <v>2083</v>
      </c>
      <c r="J6" t="s">
        <v>848</v>
      </c>
    </row>
    <row r="7" spans="2:10">
      <c r="B7" s="3" t="s">
        <v>794</v>
      </c>
      <c r="C7" s="12">
        <v>6.5</v>
      </c>
      <c r="D7" s="13">
        <v>9.5</v>
      </c>
      <c r="E7" s="24">
        <f t="shared" si="0"/>
        <v>0.68421052631578949</v>
      </c>
      <c r="F7" s="24"/>
      <c r="H7" t="s">
        <v>2140</v>
      </c>
      <c r="I7" t="s">
        <v>2084</v>
      </c>
      <c r="J7" t="s">
        <v>849</v>
      </c>
    </row>
    <row r="8" spans="2:10">
      <c r="B8" s="3" t="s">
        <v>795</v>
      </c>
      <c r="C8" s="12">
        <v>6.5</v>
      </c>
      <c r="D8" s="13">
        <v>9</v>
      </c>
      <c r="E8" s="24">
        <f t="shared" si="0"/>
        <v>0.72222222222222221</v>
      </c>
      <c r="F8" s="24"/>
      <c r="H8" t="s">
        <v>811</v>
      </c>
      <c r="I8" t="s">
        <v>2085</v>
      </c>
      <c r="J8" t="s">
        <v>850</v>
      </c>
    </row>
    <row r="9" spans="2:10">
      <c r="B9" s="15" t="s">
        <v>6</v>
      </c>
      <c r="C9" s="12">
        <v>0.5</v>
      </c>
      <c r="D9" s="13">
        <v>0.5</v>
      </c>
      <c r="E9" s="24">
        <f t="shared" si="0"/>
        <v>1</v>
      </c>
      <c r="F9" s="24"/>
      <c r="H9" t="s">
        <v>2141</v>
      </c>
      <c r="I9" t="s">
        <v>2086</v>
      </c>
      <c r="J9" t="s">
        <v>851</v>
      </c>
    </row>
    <row r="10" spans="2:10">
      <c r="B10" s="8" t="s">
        <v>796</v>
      </c>
      <c r="C10" s="9">
        <f>SUM(C11:C15)</f>
        <v>16.5</v>
      </c>
      <c r="D10" s="10">
        <f>SUM(D11:D15)</f>
        <v>20</v>
      </c>
      <c r="E10" s="27">
        <f t="shared" si="0"/>
        <v>0.82499999999999996</v>
      </c>
      <c r="F10" s="27">
        <f>C10/30</f>
        <v>0.55000000000000004</v>
      </c>
      <c r="H10" t="s">
        <v>812</v>
      </c>
      <c r="I10" t="s">
        <v>2087</v>
      </c>
      <c r="J10" t="s">
        <v>852</v>
      </c>
    </row>
    <row r="11" spans="2:10">
      <c r="B11" s="4" t="s">
        <v>0</v>
      </c>
      <c r="C11" s="12">
        <v>0.5</v>
      </c>
      <c r="D11" s="13">
        <v>0.5</v>
      </c>
      <c r="E11" s="24">
        <f t="shared" si="0"/>
        <v>1</v>
      </c>
      <c r="F11" s="24"/>
      <c r="H11" t="s">
        <v>813</v>
      </c>
    </row>
    <row r="12" spans="2:10">
      <c r="B12" s="3" t="s">
        <v>797</v>
      </c>
      <c r="C12" s="12">
        <v>4</v>
      </c>
      <c r="D12" s="13">
        <v>5.5</v>
      </c>
      <c r="E12" s="24">
        <f t="shared" si="0"/>
        <v>0.72727272727272729</v>
      </c>
      <c r="F12" s="24"/>
      <c r="H12" t="s">
        <v>2142</v>
      </c>
      <c r="I12" t="s">
        <v>2088</v>
      </c>
      <c r="J12" t="s">
        <v>547</v>
      </c>
    </row>
    <row r="13" spans="2:10">
      <c r="B13" s="3" t="s">
        <v>798</v>
      </c>
      <c r="C13" s="12">
        <v>6.5</v>
      </c>
      <c r="D13" s="13">
        <v>6.5</v>
      </c>
      <c r="E13" s="24">
        <f t="shared" si="0"/>
        <v>1</v>
      </c>
      <c r="F13" s="24"/>
      <c r="H13" t="s">
        <v>814</v>
      </c>
      <c r="I13" t="s">
        <v>2089</v>
      </c>
      <c r="J13" t="s">
        <v>853</v>
      </c>
    </row>
    <row r="14" spans="2:10">
      <c r="B14" s="3" t="s">
        <v>799</v>
      </c>
      <c r="C14" s="12">
        <v>5</v>
      </c>
      <c r="D14" s="13">
        <v>7</v>
      </c>
      <c r="E14" s="24">
        <f t="shared" si="0"/>
        <v>0.7142857142857143</v>
      </c>
      <c r="F14" s="24"/>
      <c r="H14" t="s">
        <v>2143</v>
      </c>
      <c r="I14" t="s">
        <v>2090</v>
      </c>
      <c r="J14" s="25" t="s">
        <v>854</v>
      </c>
    </row>
    <row r="15" spans="2:10">
      <c r="B15" s="15" t="s">
        <v>6</v>
      </c>
      <c r="C15" s="12">
        <v>0.5</v>
      </c>
      <c r="D15" s="13">
        <v>0.5</v>
      </c>
      <c r="E15" s="24">
        <f t="shared" si="0"/>
        <v>1</v>
      </c>
      <c r="F15" s="24"/>
      <c r="H15" t="s">
        <v>815</v>
      </c>
      <c r="I15" t="s">
        <v>2091</v>
      </c>
      <c r="J15" s="25" t="s">
        <v>855</v>
      </c>
    </row>
    <row r="16" spans="2:10">
      <c r="B16" s="8" t="s">
        <v>800</v>
      </c>
      <c r="C16" s="9">
        <f>SUM(C17:C20)</f>
        <v>7</v>
      </c>
      <c r="D16" s="9">
        <f>SUM(D17:D20)</f>
        <v>13</v>
      </c>
      <c r="E16" s="27">
        <f t="shared" si="0"/>
        <v>0.53846153846153844</v>
      </c>
      <c r="F16" s="27">
        <f>C16/20</f>
        <v>0.35</v>
      </c>
      <c r="H16" t="s">
        <v>816</v>
      </c>
      <c r="I16" t="s">
        <v>2092</v>
      </c>
      <c r="J16" s="25" t="s">
        <v>856</v>
      </c>
    </row>
    <row r="17" spans="2:10">
      <c r="B17" s="4" t="s">
        <v>0</v>
      </c>
      <c r="C17" s="12">
        <v>0.5</v>
      </c>
      <c r="D17" s="13">
        <v>0.5</v>
      </c>
      <c r="E17" s="24">
        <f t="shared" si="0"/>
        <v>1</v>
      </c>
      <c r="F17" s="24"/>
      <c r="H17" t="s">
        <v>817</v>
      </c>
      <c r="I17" t="s">
        <v>2093</v>
      </c>
      <c r="J17" s="25" t="s">
        <v>857</v>
      </c>
    </row>
    <row r="18" spans="2:10">
      <c r="B18" s="3" t="s">
        <v>801</v>
      </c>
      <c r="C18" s="12">
        <v>4.5</v>
      </c>
      <c r="D18" s="13">
        <v>6.5</v>
      </c>
      <c r="E18" s="24">
        <f t="shared" si="0"/>
        <v>0.69230769230769229</v>
      </c>
      <c r="F18" s="24"/>
      <c r="H18" t="s">
        <v>818</v>
      </c>
      <c r="I18" t="s">
        <v>2094</v>
      </c>
      <c r="J18" s="25" t="s">
        <v>858</v>
      </c>
    </row>
    <row r="19" spans="2:10">
      <c r="B19" s="16" t="s">
        <v>802</v>
      </c>
      <c r="C19" s="17">
        <v>1.5</v>
      </c>
      <c r="D19" s="18">
        <v>5.5</v>
      </c>
      <c r="E19" s="19">
        <f t="shared" si="0"/>
        <v>0.27272727272727271</v>
      </c>
      <c r="F19" s="24"/>
      <c r="H19" t="s">
        <v>819</v>
      </c>
      <c r="J19" t="s">
        <v>859</v>
      </c>
    </row>
    <row r="20" spans="2:10">
      <c r="B20" s="15" t="s">
        <v>6</v>
      </c>
      <c r="C20" s="12">
        <v>0.5</v>
      </c>
      <c r="D20" s="13">
        <v>0.5</v>
      </c>
      <c r="E20" s="24">
        <f t="shared" si="0"/>
        <v>1</v>
      </c>
      <c r="F20" s="24"/>
      <c r="H20" t="s">
        <v>820</v>
      </c>
      <c r="I20" t="s">
        <v>619</v>
      </c>
      <c r="J20" t="s">
        <v>860</v>
      </c>
    </row>
    <row r="21" spans="2:10">
      <c r="B21" s="8" t="s">
        <v>803</v>
      </c>
      <c r="C21" s="9">
        <v>4</v>
      </c>
      <c r="D21" s="9">
        <v>6.5</v>
      </c>
      <c r="E21" s="27">
        <f t="shared" si="0"/>
        <v>0.61538461538461542</v>
      </c>
      <c r="F21" s="27">
        <f>C21/10</f>
        <v>0.4</v>
      </c>
      <c r="H21" t="s">
        <v>821</v>
      </c>
      <c r="I21" t="s">
        <v>2095</v>
      </c>
      <c r="J21" t="s">
        <v>861</v>
      </c>
    </row>
    <row r="22" spans="2:10">
      <c r="H22" t="s">
        <v>822</v>
      </c>
      <c r="I22" t="s">
        <v>2096</v>
      </c>
      <c r="J22" t="s">
        <v>862</v>
      </c>
    </row>
    <row r="23" spans="2:10">
      <c r="H23" t="s">
        <v>823</v>
      </c>
      <c r="I23" t="s">
        <v>2097</v>
      </c>
      <c r="J23" t="s">
        <v>863</v>
      </c>
    </row>
    <row r="24" spans="2:10">
      <c r="H24" t="s">
        <v>824</v>
      </c>
      <c r="I24" t="s">
        <v>2098</v>
      </c>
    </row>
    <row r="25" spans="2:10">
      <c r="H25" t="s">
        <v>2144</v>
      </c>
      <c r="I25" t="s">
        <v>2099</v>
      </c>
      <c r="J25" t="s">
        <v>734</v>
      </c>
    </row>
    <row r="26" spans="2:10">
      <c r="H26" t="s">
        <v>2145</v>
      </c>
      <c r="I26" t="s">
        <v>2100</v>
      </c>
      <c r="J26" t="s">
        <v>864</v>
      </c>
    </row>
    <row r="27" spans="2:10">
      <c r="H27" t="s">
        <v>825</v>
      </c>
      <c r="I27" t="s">
        <v>2101</v>
      </c>
      <c r="J27" t="s">
        <v>865</v>
      </c>
    </row>
    <row r="28" spans="2:10">
      <c r="J28" s="26" t="s">
        <v>866</v>
      </c>
    </row>
    <row r="29" spans="2:10">
      <c r="H29" t="s">
        <v>131</v>
      </c>
      <c r="I29" t="s">
        <v>55</v>
      </c>
      <c r="J29" s="26" t="s">
        <v>867</v>
      </c>
    </row>
    <row r="30" spans="2:10">
      <c r="H30" t="s">
        <v>826</v>
      </c>
      <c r="I30" t="s">
        <v>2102</v>
      </c>
      <c r="J30" s="26" t="s">
        <v>868</v>
      </c>
    </row>
    <row r="31" spans="2:10">
      <c r="H31" t="s">
        <v>2156</v>
      </c>
      <c r="I31" t="s">
        <v>2103</v>
      </c>
      <c r="J31" s="26" t="s">
        <v>869</v>
      </c>
    </row>
    <row r="32" spans="2:10">
      <c r="H32" t="s">
        <v>827</v>
      </c>
      <c r="I32" t="s">
        <v>2104</v>
      </c>
      <c r="J32" s="26" t="s">
        <v>870</v>
      </c>
    </row>
    <row r="33" spans="8:10">
      <c r="H33" t="s">
        <v>2146</v>
      </c>
      <c r="I33" t="s">
        <v>245</v>
      </c>
    </row>
    <row r="34" spans="8:10">
      <c r="I34" t="s">
        <v>2105</v>
      </c>
      <c r="J34" t="s">
        <v>131</v>
      </c>
    </row>
    <row r="35" spans="8:10">
      <c r="H35" t="s">
        <v>828</v>
      </c>
      <c r="I35" t="s">
        <v>2106</v>
      </c>
      <c r="J35" t="s">
        <v>542</v>
      </c>
    </row>
    <row r="36" spans="8:10">
      <c r="H36" t="s">
        <v>829</v>
      </c>
      <c r="I36" t="s">
        <v>2139</v>
      </c>
      <c r="J36" t="s">
        <v>871</v>
      </c>
    </row>
    <row r="37" spans="8:10">
      <c r="H37" t="s">
        <v>830</v>
      </c>
      <c r="J37" t="s">
        <v>872</v>
      </c>
    </row>
    <row r="38" spans="8:10">
      <c r="H38" t="s">
        <v>831</v>
      </c>
      <c r="I38" t="s">
        <v>2107</v>
      </c>
      <c r="J38" t="s">
        <v>873</v>
      </c>
    </row>
    <row r="39" spans="8:10">
      <c r="H39" t="s">
        <v>832</v>
      </c>
      <c r="I39" t="s">
        <v>2108</v>
      </c>
      <c r="J39" t="s">
        <v>874</v>
      </c>
    </row>
    <row r="40" spans="8:10">
      <c r="H40" t="s">
        <v>833</v>
      </c>
      <c r="I40" t="s">
        <v>2109</v>
      </c>
      <c r="J40" t="s">
        <v>875</v>
      </c>
    </row>
    <row r="41" spans="8:10">
      <c r="H41" s="44" t="s">
        <v>2147</v>
      </c>
      <c r="I41" t="s">
        <v>2110</v>
      </c>
      <c r="J41" t="s">
        <v>876</v>
      </c>
    </row>
    <row r="42" spans="8:10">
      <c r="H42" t="s">
        <v>834</v>
      </c>
      <c r="I42" t="s">
        <v>2111</v>
      </c>
    </row>
    <row r="43" spans="8:10">
      <c r="H43" t="s">
        <v>835</v>
      </c>
      <c r="I43" t="s">
        <v>2112</v>
      </c>
      <c r="J43" t="s">
        <v>877</v>
      </c>
    </row>
    <row r="44" spans="8:10">
      <c r="H44" t="s">
        <v>836</v>
      </c>
      <c r="I44" t="s">
        <v>2113</v>
      </c>
      <c r="J44" t="s">
        <v>878</v>
      </c>
    </row>
    <row r="45" spans="8:10">
      <c r="H45" t="s">
        <v>837</v>
      </c>
      <c r="J45" t="s">
        <v>879</v>
      </c>
    </row>
    <row r="46" spans="8:10">
      <c r="H46" t="s">
        <v>721</v>
      </c>
      <c r="I46" t="s">
        <v>2114</v>
      </c>
      <c r="J46" t="s">
        <v>880</v>
      </c>
    </row>
    <row r="47" spans="8:10">
      <c r="H47" t="s">
        <v>838</v>
      </c>
      <c r="I47" t="s">
        <v>2115</v>
      </c>
      <c r="J47" t="s">
        <v>881</v>
      </c>
    </row>
    <row r="48" spans="8:10">
      <c r="I48" t="s">
        <v>2116</v>
      </c>
      <c r="J48" t="s">
        <v>882</v>
      </c>
    </row>
    <row r="49" spans="8:10">
      <c r="H49" t="s">
        <v>432</v>
      </c>
      <c r="I49" t="s">
        <v>2117</v>
      </c>
      <c r="J49" s="111" t="s">
        <v>883</v>
      </c>
    </row>
    <row r="50" spans="8:10">
      <c r="H50" t="s">
        <v>839</v>
      </c>
      <c r="I50" t="s">
        <v>2118</v>
      </c>
    </row>
    <row r="51" spans="8:10">
      <c r="H51" t="s">
        <v>840</v>
      </c>
      <c r="I51" t="s">
        <v>2119</v>
      </c>
      <c r="J51" t="s">
        <v>734</v>
      </c>
    </row>
    <row r="52" spans="8:10">
      <c r="H52" t="s">
        <v>2148</v>
      </c>
      <c r="I52" t="s">
        <v>2120</v>
      </c>
      <c r="J52" t="s">
        <v>884</v>
      </c>
    </row>
    <row r="53" spans="8:10">
      <c r="H53" t="s">
        <v>2149</v>
      </c>
      <c r="J53" t="s">
        <v>885</v>
      </c>
    </row>
    <row r="54" spans="8:10">
      <c r="H54" t="s">
        <v>2150</v>
      </c>
      <c r="I54" t="s">
        <v>74</v>
      </c>
      <c r="J54" t="s">
        <v>886</v>
      </c>
    </row>
    <row r="55" spans="8:10">
      <c r="H55" t="s">
        <v>841</v>
      </c>
      <c r="I55" t="s">
        <v>2121</v>
      </c>
      <c r="J55" t="s">
        <v>887</v>
      </c>
    </row>
    <row r="56" spans="8:10">
      <c r="H56" t="s">
        <v>842</v>
      </c>
      <c r="I56" t="s">
        <v>2122</v>
      </c>
      <c r="J56" t="s">
        <v>888</v>
      </c>
    </row>
    <row r="57" spans="8:10">
      <c r="I57" t="s">
        <v>2123</v>
      </c>
    </row>
    <row r="58" spans="8:10">
      <c r="H58" t="s">
        <v>2151</v>
      </c>
      <c r="I58" t="s">
        <v>2124</v>
      </c>
      <c r="J58" t="s">
        <v>432</v>
      </c>
    </row>
    <row r="59" spans="8:10">
      <c r="H59" t="s">
        <v>843</v>
      </c>
      <c r="I59" t="s">
        <v>2125</v>
      </c>
      <c r="J59" t="s">
        <v>542</v>
      </c>
    </row>
    <row r="60" spans="8:10">
      <c r="H60" t="s">
        <v>844</v>
      </c>
      <c r="I60" t="s">
        <v>2126</v>
      </c>
      <c r="J60" t="s">
        <v>889</v>
      </c>
    </row>
    <row r="61" spans="8:10">
      <c r="H61" t="s">
        <v>2152</v>
      </c>
      <c r="I61" t="s">
        <v>2127</v>
      </c>
      <c r="J61" t="s">
        <v>890</v>
      </c>
    </row>
    <row r="62" spans="8:10">
      <c r="J62" t="s">
        <v>891</v>
      </c>
    </row>
    <row r="63" spans="8:10">
      <c r="H63" t="s">
        <v>284</v>
      </c>
      <c r="I63" t="s">
        <v>2128</v>
      </c>
      <c r="J63" t="s">
        <v>892</v>
      </c>
    </row>
    <row r="64" spans="8:10">
      <c r="H64" t="s">
        <v>845</v>
      </c>
      <c r="I64" t="s">
        <v>2129</v>
      </c>
      <c r="J64" t="s">
        <v>893</v>
      </c>
    </row>
    <row r="65" spans="7:10">
      <c r="H65" t="s">
        <v>2153</v>
      </c>
      <c r="I65" t="s">
        <v>2130</v>
      </c>
      <c r="J65" t="s">
        <v>894</v>
      </c>
    </row>
    <row r="66" spans="7:10">
      <c r="H66" t="s">
        <v>2154</v>
      </c>
      <c r="I66" t="s">
        <v>2131</v>
      </c>
    </row>
    <row r="67" spans="7:10">
      <c r="G67" t="s">
        <v>846</v>
      </c>
      <c r="H67" t="s">
        <v>2155</v>
      </c>
      <c r="I67" t="s">
        <v>2132</v>
      </c>
      <c r="J67" t="s">
        <v>547</v>
      </c>
    </row>
    <row r="68" spans="7:10">
      <c r="J68" t="s">
        <v>895</v>
      </c>
    </row>
    <row r="69" spans="7:10">
      <c r="I69" t="s">
        <v>83</v>
      </c>
      <c r="J69" t="s">
        <v>896</v>
      </c>
    </row>
    <row r="70" spans="7:10">
      <c r="I70" t="s">
        <v>2133</v>
      </c>
    </row>
    <row r="71" spans="7:10">
      <c r="I71" t="s">
        <v>1427</v>
      </c>
      <c r="J71" t="s">
        <v>284</v>
      </c>
    </row>
    <row r="72" spans="7:10">
      <c r="I72" t="s">
        <v>2134</v>
      </c>
      <c r="J72" t="s">
        <v>897</v>
      </c>
    </row>
    <row r="73" spans="7:10">
      <c r="I73" t="s">
        <v>2135</v>
      </c>
      <c r="J73" t="s">
        <v>898</v>
      </c>
    </row>
    <row r="74" spans="7:10">
      <c r="I74" t="s">
        <v>2136</v>
      </c>
      <c r="J74" s="26" t="s">
        <v>899</v>
      </c>
    </row>
    <row r="75" spans="7:10">
      <c r="I75" t="s">
        <v>2137</v>
      </c>
      <c r="J75" s="26" t="s">
        <v>900</v>
      </c>
    </row>
    <row r="76" spans="7:10">
      <c r="I76" t="s">
        <v>2138</v>
      </c>
      <c r="J76" s="26" t="s">
        <v>901</v>
      </c>
    </row>
    <row r="77" spans="7:10">
      <c r="J77" s="25" t="s">
        <v>902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8467C-D8DC-43E5-958C-CE3322B2325F}">
  <dimension ref="B1:J76"/>
  <sheetViews>
    <sheetView topLeftCell="E51" zoomScale="85" zoomScaleNormal="85" workbookViewId="0">
      <selection activeCell="H7" sqref="H7"/>
    </sheetView>
  </sheetViews>
  <sheetFormatPr defaultRowHeight="17"/>
  <cols>
    <col min="2" max="2" width="54.83203125" customWidth="1"/>
    <col min="7" max="7" width="12.1640625" bestFit="1" customWidth="1"/>
    <col min="8" max="8" width="53.6640625" bestFit="1" customWidth="1"/>
    <col min="9" max="9" width="59.75" bestFit="1" customWidth="1"/>
    <col min="10" max="10" width="37.9140625" bestFit="1" customWidth="1"/>
  </cols>
  <sheetData>
    <row r="1" spans="2:10">
      <c r="I1" t="s">
        <v>2335</v>
      </c>
    </row>
    <row r="2" spans="2:10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s="43" t="s">
        <v>388</v>
      </c>
      <c r="I2" s="43" t="s">
        <v>387</v>
      </c>
      <c r="J2" s="43" t="s">
        <v>722</v>
      </c>
    </row>
    <row r="3" spans="2:10">
      <c r="B3" s="8" t="s">
        <v>9</v>
      </c>
      <c r="C3" s="7">
        <f>C4+C10+C15+C20</f>
        <v>47</v>
      </c>
      <c r="D3" s="7">
        <f>D4+D10+D15+D20</f>
        <v>62.5</v>
      </c>
      <c r="E3" s="27">
        <f>IFERROR(C3/D3,"")</f>
        <v>0.752</v>
      </c>
      <c r="F3" s="27">
        <f>C3/100</f>
        <v>0.47</v>
      </c>
      <c r="G3" t="s">
        <v>914</v>
      </c>
      <c r="H3" t="s">
        <v>389</v>
      </c>
      <c r="I3" t="s">
        <v>318</v>
      </c>
      <c r="J3" t="s">
        <v>389</v>
      </c>
    </row>
    <row r="4" spans="2:10">
      <c r="B4" s="8" t="s">
        <v>903</v>
      </c>
      <c r="C4" s="9">
        <f>SUM(C5:C9)</f>
        <v>21</v>
      </c>
      <c r="D4" s="9">
        <f>SUM(D5:D9)</f>
        <v>24.5</v>
      </c>
      <c r="E4" s="27">
        <f t="shared" ref="E4:E20" si="0">IFERROR(C4/D4,"")</f>
        <v>0.8571428571428571</v>
      </c>
      <c r="F4" s="27">
        <f>C4/40</f>
        <v>0.52500000000000002</v>
      </c>
      <c r="G4" t="s">
        <v>915</v>
      </c>
      <c r="H4" t="s">
        <v>918</v>
      </c>
      <c r="I4" t="s">
        <v>2275</v>
      </c>
      <c r="J4" t="s">
        <v>975</v>
      </c>
    </row>
    <row r="5" spans="2:10">
      <c r="B5" s="4" t="s">
        <v>0</v>
      </c>
      <c r="C5" s="12">
        <v>0.5</v>
      </c>
      <c r="D5" s="13">
        <v>0.5</v>
      </c>
      <c r="E5" s="24">
        <f t="shared" si="0"/>
        <v>1</v>
      </c>
      <c r="F5" s="24"/>
      <c r="G5" t="s">
        <v>916</v>
      </c>
      <c r="H5" t="s">
        <v>919</v>
      </c>
      <c r="I5" t="s">
        <v>2276</v>
      </c>
      <c r="J5" t="s">
        <v>976</v>
      </c>
    </row>
    <row r="6" spans="2:10">
      <c r="B6" s="3" t="s">
        <v>904</v>
      </c>
      <c r="C6" s="12">
        <v>7</v>
      </c>
      <c r="D6" s="13">
        <v>8.5</v>
      </c>
      <c r="E6" s="24">
        <f t="shared" si="0"/>
        <v>0.82352941176470584</v>
      </c>
      <c r="F6" s="24"/>
      <c r="G6" t="s">
        <v>917</v>
      </c>
      <c r="H6" t="s">
        <v>920</v>
      </c>
      <c r="I6" t="s">
        <v>2277</v>
      </c>
      <c r="J6" t="s">
        <v>977</v>
      </c>
    </row>
    <row r="7" spans="2:10">
      <c r="B7" s="3" t="s">
        <v>905</v>
      </c>
      <c r="C7" s="12">
        <v>7.5</v>
      </c>
      <c r="D7" s="13">
        <v>9</v>
      </c>
      <c r="E7" s="24">
        <f t="shared" si="0"/>
        <v>0.83333333333333337</v>
      </c>
      <c r="F7" s="24"/>
      <c r="G7" s="26" t="s">
        <v>1026</v>
      </c>
      <c r="H7" t="s">
        <v>921</v>
      </c>
      <c r="I7" t="s">
        <v>2278</v>
      </c>
      <c r="J7" t="s">
        <v>978</v>
      </c>
    </row>
    <row r="8" spans="2:10">
      <c r="B8" s="3" t="s">
        <v>906</v>
      </c>
      <c r="C8" s="12">
        <v>5.5</v>
      </c>
      <c r="D8" s="13">
        <v>6</v>
      </c>
      <c r="E8" s="24">
        <f t="shared" si="0"/>
        <v>0.91666666666666663</v>
      </c>
      <c r="F8" s="24"/>
      <c r="H8" t="s">
        <v>922</v>
      </c>
      <c r="I8" t="s">
        <v>2279</v>
      </c>
      <c r="J8" t="s">
        <v>979</v>
      </c>
    </row>
    <row r="9" spans="2:10">
      <c r="B9" s="15" t="s">
        <v>6</v>
      </c>
      <c r="C9" s="12">
        <v>0.5</v>
      </c>
      <c r="D9" s="13">
        <v>0.5</v>
      </c>
      <c r="E9" s="24">
        <f t="shared" si="0"/>
        <v>1</v>
      </c>
      <c r="F9" s="24"/>
      <c r="H9" t="s">
        <v>929</v>
      </c>
      <c r="I9" t="s">
        <v>2280</v>
      </c>
      <c r="J9" t="s">
        <v>980</v>
      </c>
    </row>
    <row r="10" spans="2:10">
      <c r="B10" s="8" t="s">
        <v>907</v>
      </c>
      <c r="C10" s="9">
        <f>SUM(C11:C14)</f>
        <v>13.5</v>
      </c>
      <c r="D10" s="10">
        <f>SUM(D11:D14)</f>
        <v>19.5</v>
      </c>
      <c r="E10" s="27">
        <f t="shared" si="0"/>
        <v>0.69230769230769229</v>
      </c>
      <c r="F10" s="27">
        <f>C10/30</f>
        <v>0.45</v>
      </c>
      <c r="H10" t="s">
        <v>923</v>
      </c>
      <c r="I10" t="s">
        <v>2281</v>
      </c>
      <c r="J10" t="s">
        <v>981</v>
      </c>
    </row>
    <row r="11" spans="2:10">
      <c r="B11" s="4" t="s">
        <v>0</v>
      </c>
      <c r="C11" s="12">
        <v>0.5</v>
      </c>
      <c r="D11" s="13">
        <v>0.5</v>
      </c>
      <c r="E11" s="24">
        <f t="shared" si="0"/>
        <v>1</v>
      </c>
      <c r="F11" s="24"/>
      <c r="H11" t="s">
        <v>924</v>
      </c>
      <c r="I11" t="s">
        <v>2282</v>
      </c>
      <c r="J11" t="s">
        <v>982</v>
      </c>
    </row>
    <row r="12" spans="2:10">
      <c r="B12" s="3" t="s">
        <v>908</v>
      </c>
      <c r="C12" s="12">
        <v>6.5</v>
      </c>
      <c r="D12" s="13">
        <v>9.5</v>
      </c>
      <c r="E12" s="24">
        <f t="shared" si="0"/>
        <v>0.68421052631578949</v>
      </c>
      <c r="F12" s="24"/>
      <c r="G12" s="25" t="s">
        <v>1026</v>
      </c>
      <c r="I12" t="s">
        <v>2283</v>
      </c>
    </row>
    <row r="13" spans="2:10">
      <c r="B13" s="16" t="s">
        <v>909</v>
      </c>
      <c r="C13" s="17">
        <v>6</v>
      </c>
      <c r="D13" s="18">
        <v>9</v>
      </c>
      <c r="E13" s="19">
        <f t="shared" si="0"/>
        <v>0.66666666666666663</v>
      </c>
      <c r="F13" s="19"/>
      <c r="G13" s="25" t="s">
        <v>1026</v>
      </c>
      <c r="H13" t="s">
        <v>925</v>
      </c>
      <c r="I13" t="s">
        <v>2284</v>
      </c>
      <c r="J13" t="s">
        <v>547</v>
      </c>
    </row>
    <row r="14" spans="2:10">
      <c r="B14" s="15" t="s">
        <v>6</v>
      </c>
      <c r="C14" s="12">
        <v>0.5</v>
      </c>
      <c r="D14" s="13">
        <v>0.5</v>
      </c>
      <c r="E14" s="24">
        <f t="shared" si="0"/>
        <v>1</v>
      </c>
      <c r="F14" s="24"/>
      <c r="H14" t="s">
        <v>926</v>
      </c>
      <c r="I14" t="s">
        <v>2285</v>
      </c>
      <c r="J14" t="s">
        <v>983</v>
      </c>
    </row>
    <row r="15" spans="2:10">
      <c r="B15" s="8" t="s">
        <v>910</v>
      </c>
      <c r="C15" s="9">
        <f>SUM(C16:C19)</f>
        <v>6.5</v>
      </c>
      <c r="D15" s="9">
        <f>SUM(D16:D19)</f>
        <v>12</v>
      </c>
      <c r="E15" s="27">
        <f t="shared" si="0"/>
        <v>0.54166666666666663</v>
      </c>
      <c r="F15" s="27">
        <f>C15/20</f>
        <v>0.32500000000000001</v>
      </c>
      <c r="H15" t="s">
        <v>927</v>
      </c>
      <c r="J15" t="s">
        <v>984</v>
      </c>
    </row>
    <row r="16" spans="2:10">
      <c r="B16" s="4" t="s">
        <v>0</v>
      </c>
      <c r="C16" s="12">
        <v>0.5</v>
      </c>
      <c r="D16" s="13">
        <v>0.5</v>
      </c>
      <c r="E16" s="24">
        <f t="shared" si="0"/>
        <v>1</v>
      </c>
      <c r="F16" s="24"/>
      <c r="H16" t="s">
        <v>928</v>
      </c>
      <c r="I16" t="s">
        <v>2286</v>
      </c>
      <c r="J16" t="s">
        <v>985</v>
      </c>
    </row>
    <row r="17" spans="2:10">
      <c r="B17" s="3" t="s">
        <v>911</v>
      </c>
      <c r="C17" s="12">
        <v>4.5</v>
      </c>
      <c r="D17" s="13">
        <v>5.5</v>
      </c>
      <c r="E17" s="24">
        <f t="shared" si="0"/>
        <v>0.81818181818181823</v>
      </c>
      <c r="F17" s="24"/>
      <c r="H17" s="25" t="s">
        <v>930</v>
      </c>
      <c r="I17" t="s">
        <v>2287</v>
      </c>
      <c r="J17" t="s">
        <v>986</v>
      </c>
    </row>
    <row r="18" spans="2:10">
      <c r="B18" s="16" t="s">
        <v>912</v>
      </c>
      <c r="C18" s="17">
        <v>1</v>
      </c>
      <c r="D18" s="18">
        <v>5.5</v>
      </c>
      <c r="E18" s="19">
        <f t="shared" si="0"/>
        <v>0.18181818181818182</v>
      </c>
      <c r="F18" s="19"/>
      <c r="G18" s="25" t="s">
        <v>1027</v>
      </c>
      <c r="H18" t="s">
        <v>931</v>
      </c>
      <c r="I18" t="s">
        <v>1427</v>
      </c>
      <c r="J18" t="s">
        <v>987</v>
      </c>
    </row>
    <row r="19" spans="2:10">
      <c r="B19" s="15" t="s">
        <v>6</v>
      </c>
      <c r="C19" s="12">
        <v>0.5</v>
      </c>
      <c r="D19" s="13">
        <v>0.5</v>
      </c>
      <c r="E19" s="24">
        <f t="shared" si="0"/>
        <v>1</v>
      </c>
      <c r="F19" s="24"/>
      <c r="H19" t="s">
        <v>932</v>
      </c>
      <c r="I19" t="s">
        <v>2288</v>
      </c>
      <c r="J19" t="s">
        <v>988</v>
      </c>
    </row>
    <row r="20" spans="2:10">
      <c r="B20" s="8" t="s">
        <v>913</v>
      </c>
      <c r="C20" s="9">
        <v>6</v>
      </c>
      <c r="D20" s="9">
        <v>6.5</v>
      </c>
      <c r="E20" s="27">
        <f t="shared" si="0"/>
        <v>0.92307692307692313</v>
      </c>
      <c r="F20" s="27">
        <f>C20/10</f>
        <v>0.6</v>
      </c>
      <c r="H20" t="s">
        <v>933</v>
      </c>
      <c r="I20" t="s">
        <v>2289</v>
      </c>
      <c r="J20" t="s">
        <v>989</v>
      </c>
    </row>
    <row r="21" spans="2:10">
      <c r="H21" s="25" t="s">
        <v>934</v>
      </c>
      <c r="I21" t="s">
        <v>2290</v>
      </c>
      <c r="J21" t="s">
        <v>990</v>
      </c>
    </row>
    <row r="22" spans="2:10">
      <c r="H22" s="25" t="s">
        <v>935</v>
      </c>
      <c r="I22" t="s">
        <v>2291</v>
      </c>
    </row>
    <row r="23" spans="2:10">
      <c r="H23" t="s">
        <v>936</v>
      </c>
      <c r="I23" t="s">
        <v>2292</v>
      </c>
      <c r="J23" t="s">
        <v>734</v>
      </c>
    </row>
    <row r="24" spans="2:10">
      <c r="H24" t="s">
        <v>937</v>
      </c>
      <c r="J24" t="s">
        <v>991</v>
      </c>
    </row>
    <row r="25" spans="2:10">
      <c r="H25" t="s">
        <v>938</v>
      </c>
      <c r="I25" t="s">
        <v>2293</v>
      </c>
      <c r="J25" t="s">
        <v>992</v>
      </c>
    </row>
    <row r="26" spans="2:10">
      <c r="H26" t="s">
        <v>939</v>
      </c>
      <c r="I26" t="s">
        <v>2294</v>
      </c>
      <c r="J26" t="s">
        <v>993</v>
      </c>
    </row>
    <row r="27" spans="2:10">
      <c r="H27" t="s">
        <v>940</v>
      </c>
      <c r="I27" t="s">
        <v>2295</v>
      </c>
      <c r="J27" t="s">
        <v>994</v>
      </c>
    </row>
    <row r="28" spans="2:10">
      <c r="H28" t="s">
        <v>941</v>
      </c>
      <c r="I28" t="s">
        <v>2296</v>
      </c>
      <c r="J28" t="s">
        <v>995</v>
      </c>
    </row>
    <row r="29" spans="2:10">
      <c r="H29" t="s">
        <v>942</v>
      </c>
      <c r="I29" t="s">
        <v>2297</v>
      </c>
      <c r="J29" t="s">
        <v>996</v>
      </c>
    </row>
    <row r="30" spans="2:10">
      <c r="H30" t="s">
        <v>943</v>
      </c>
      <c r="I30" t="s">
        <v>2119</v>
      </c>
    </row>
    <row r="31" spans="2:10">
      <c r="H31" t="s">
        <v>944</v>
      </c>
      <c r="I31" t="s">
        <v>2298</v>
      </c>
    </row>
    <row r="33" spans="8:10">
      <c r="H33" t="s">
        <v>131</v>
      </c>
      <c r="I33" t="s">
        <v>55</v>
      </c>
      <c r="J33" t="s">
        <v>997</v>
      </c>
    </row>
    <row r="34" spans="8:10">
      <c r="H34" t="s">
        <v>945</v>
      </c>
      <c r="I34" t="s">
        <v>2299</v>
      </c>
      <c r="J34" t="s">
        <v>542</v>
      </c>
    </row>
    <row r="35" spans="8:10">
      <c r="H35" t="s">
        <v>946</v>
      </c>
      <c r="I35" t="s">
        <v>2300</v>
      </c>
      <c r="J35" t="s">
        <v>998</v>
      </c>
    </row>
    <row r="36" spans="8:10">
      <c r="H36" t="s">
        <v>947</v>
      </c>
      <c r="I36" t="s">
        <v>2301</v>
      </c>
      <c r="J36" t="s">
        <v>999</v>
      </c>
    </row>
    <row r="37" spans="8:10">
      <c r="H37" t="s">
        <v>588</v>
      </c>
      <c r="I37" t="s">
        <v>2302</v>
      </c>
      <c r="J37" t="s">
        <v>1000</v>
      </c>
    </row>
    <row r="38" spans="8:10">
      <c r="H38" t="s">
        <v>948</v>
      </c>
      <c r="I38" t="s">
        <v>2303</v>
      </c>
      <c r="J38" t="s">
        <v>1001</v>
      </c>
    </row>
    <row r="39" spans="8:10">
      <c r="H39" t="s">
        <v>949</v>
      </c>
      <c r="I39" t="s">
        <v>2304</v>
      </c>
      <c r="J39" t="s">
        <v>1002</v>
      </c>
    </row>
    <row r="40" spans="8:10">
      <c r="H40" t="s">
        <v>950</v>
      </c>
      <c r="I40" t="s">
        <v>2305</v>
      </c>
      <c r="J40" t="s">
        <v>1003</v>
      </c>
    </row>
    <row r="41" spans="8:10">
      <c r="H41" t="s">
        <v>951</v>
      </c>
      <c r="I41" t="s">
        <v>2306</v>
      </c>
      <c r="J41" t="s">
        <v>1004</v>
      </c>
    </row>
    <row r="42" spans="8:10">
      <c r="H42" t="s">
        <v>952</v>
      </c>
      <c r="I42" t="s">
        <v>2307</v>
      </c>
      <c r="J42" t="s">
        <v>1005</v>
      </c>
    </row>
    <row r="43" spans="8:10">
      <c r="H43" t="s">
        <v>953</v>
      </c>
      <c r="J43" t="s">
        <v>1006</v>
      </c>
    </row>
    <row r="44" spans="8:10">
      <c r="H44" t="s">
        <v>954</v>
      </c>
      <c r="I44" t="s">
        <v>479</v>
      </c>
      <c r="J44" t="s">
        <v>1007</v>
      </c>
    </row>
    <row r="45" spans="8:10">
      <c r="H45" t="s">
        <v>955</v>
      </c>
      <c r="I45" t="s">
        <v>2308</v>
      </c>
      <c r="J45" t="s">
        <v>1008</v>
      </c>
    </row>
    <row r="46" spans="8:10">
      <c r="H46" t="s">
        <v>956</v>
      </c>
      <c r="I46" t="s">
        <v>2309</v>
      </c>
      <c r="J46" t="s">
        <v>1009</v>
      </c>
    </row>
    <row r="47" spans="8:10">
      <c r="I47" t="s">
        <v>2310</v>
      </c>
      <c r="J47" t="s">
        <v>1010</v>
      </c>
    </row>
    <row r="48" spans="8:10">
      <c r="H48" t="s">
        <v>432</v>
      </c>
      <c r="I48" t="s">
        <v>2311</v>
      </c>
      <c r="J48" t="s">
        <v>1011</v>
      </c>
    </row>
    <row r="49" spans="8:10">
      <c r="H49" t="s">
        <v>957</v>
      </c>
      <c r="I49" t="s">
        <v>2312</v>
      </c>
      <c r="J49" t="s">
        <v>1012</v>
      </c>
    </row>
    <row r="50" spans="8:10">
      <c r="H50" t="s">
        <v>958</v>
      </c>
      <c r="I50" t="s">
        <v>2313</v>
      </c>
    </row>
    <row r="51" spans="8:10">
      <c r="H51" t="s">
        <v>959</v>
      </c>
      <c r="I51" t="s">
        <v>2314</v>
      </c>
      <c r="J51" t="s">
        <v>432</v>
      </c>
    </row>
    <row r="52" spans="8:10">
      <c r="H52" t="s">
        <v>960</v>
      </c>
      <c r="I52" t="s">
        <v>2315</v>
      </c>
      <c r="J52" t="s">
        <v>542</v>
      </c>
    </row>
    <row r="53" spans="8:10">
      <c r="H53" t="s">
        <v>961</v>
      </c>
      <c r="J53" t="s">
        <v>958</v>
      </c>
    </row>
    <row r="54" spans="8:10">
      <c r="H54" t="s">
        <v>962</v>
      </c>
      <c r="I54" t="s">
        <v>74</v>
      </c>
      <c r="J54" t="s">
        <v>1013</v>
      </c>
    </row>
    <row r="55" spans="8:10">
      <c r="H55" t="s">
        <v>963</v>
      </c>
      <c r="I55" t="s">
        <v>2316</v>
      </c>
      <c r="J55" t="s">
        <v>1014</v>
      </c>
    </row>
    <row r="56" spans="8:10">
      <c r="H56" t="s">
        <v>964</v>
      </c>
      <c r="I56" t="s">
        <v>2317</v>
      </c>
      <c r="J56" t="s">
        <v>1015</v>
      </c>
    </row>
    <row r="57" spans="8:10">
      <c r="H57" t="s">
        <v>965</v>
      </c>
      <c r="I57" t="s">
        <v>2318</v>
      </c>
      <c r="J57" t="s">
        <v>1016</v>
      </c>
    </row>
    <row r="58" spans="8:10">
      <c r="H58" t="s">
        <v>966</v>
      </c>
      <c r="I58" t="s">
        <v>2319</v>
      </c>
      <c r="J58" t="s">
        <v>1017</v>
      </c>
    </row>
    <row r="59" spans="8:10">
      <c r="H59" t="s">
        <v>967</v>
      </c>
      <c r="I59" t="s">
        <v>2320</v>
      </c>
    </row>
    <row r="60" spans="8:10">
      <c r="H60" t="s">
        <v>968</v>
      </c>
      <c r="I60" t="s">
        <v>2321</v>
      </c>
      <c r="J60" t="s">
        <v>547</v>
      </c>
    </row>
    <row r="61" spans="8:10">
      <c r="H61" s="25" t="s">
        <v>969</v>
      </c>
      <c r="I61" t="s">
        <v>2322</v>
      </c>
      <c r="J61" t="s">
        <v>1018</v>
      </c>
    </row>
    <row r="62" spans="8:10">
      <c r="H62" s="25" t="s">
        <v>970</v>
      </c>
      <c r="I62" t="s">
        <v>2323</v>
      </c>
      <c r="J62" t="s">
        <v>1019</v>
      </c>
    </row>
    <row r="63" spans="8:10">
      <c r="I63" t="s">
        <v>2324</v>
      </c>
      <c r="J63" t="s">
        <v>1020</v>
      </c>
    </row>
    <row r="64" spans="8:10">
      <c r="H64" t="s">
        <v>284</v>
      </c>
      <c r="J64" t="s">
        <v>1021</v>
      </c>
    </row>
    <row r="65" spans="8:10">
      <c r="H65" t="s">
        <v>971</v>
      </c>
      <c r="I65" t="s">
        <v>2325</v>
      </c>
      <c r="J65" t="s">
        <v>1022</v>
      </c>
    </row>
    <row r="66" spans="8:10">
      <c r="H66" t="s">
        <v>972</v>
      </c>
      <c r="I66" t="s">
        <v>2326</v>
      </c>
      <c r="J66" t="s">
        <v>1023</v>
      </c>
    </row>
    <row r="67" spans="8:10">
      <c r="H67" t="s">
        <v>973</v>
      </c>
      <c r="I67" t="s">
        <v>2327</v>
      </c>
      <c r="J67" t="s">
        <v>1024</v>
      </c>
    </row>
    <row r="68" spans="8:10">
      <c r="H68" t="s">
        <v>974</v>
      </c>
      <c r="I68" t="s">
        <v>2328</v>
      </c>
      <c r="J68" t="s">
        <v>1025</v>
      </c>
    </row>
    <row r="69" spans="8:10">
      <c r="I69" t="s">
        <v>2329</v>
      </c>
    </row>
    <row r="70" spans="8:10">
      <c r="I70" t="s">
        <v>2330</v>
      </c>
    </row>
    <row r="72" spans="8:10">
      <c r="I72" t="s">
        <v>83</v>
      </c>
    </row>
    <row r="73" spans="8:10">
      <c r="I73" t="s">
        <v>2331</v>
      </c>
    </row>
    <row r="74" spans="8:10">
      <c r="I74" t="s">
        <v>2332</v>
      </c>
    </row>
    <row r="75" spans="8:10">
      <c r="I75" t="s">
        <v>2333</v>
      </c>
    </row>
    <row r="76" spans="8:10">
      <c r="I76" t="s">
        <v>2334</v>
      </c>
    </row>
  </sheetData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E4123-C1A6-407A-891B-FB132B36064F}">
  <dimension ref="B1:K84"/>
  <sheetViews>
    <sheetView topLeftCell="H1" zoomScale="85" zoomScaleNormal="85" workbookViewId="0">
      <selection activeCell="I13" sqref="I13"/>
    </sheetView>
  </sheetViews>
  <sheetFormatPr defaultRowHeight="17"/>
  <cols>
    <col min="2" max="2" width="77.08203125" bestFit="1" customWidth="1"/>
    <col min="9" max="9" width="66.75" bestFit="1" customWidth="1"/>
    <col min="10" max="10" width="59.1640625" bestFit="1" customWidth="1"/>
  </cols>
  <sheetData>
    <row r="1" spans="2:11">
      <c r="J1" t="s">
        <v>2393</v>
      </c>
    </row>
    <row r="2" spans="2:11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I2" s="43" t="s">
        <v>388</v>
      </c>
      <c r="J2" s="43" t="s">
        <v>1742</v>
      </c>
      <c r="K2" s="43" t="s">
        <v>722</v>
      </c>
    </row>
    <row r="3" spans="2:11">
      <c r="B3" s="8" t="s">
        <v>9</v>
      </c>
      <c r="C3" s="7">
        <f>C4+C11+C17+C22</f>
        <v>44</v>
      </c>
      <c r="D3" s="7">
        <f>D4+D11+D17+D22</f>
        <v>63.5</v>
      </c>
      <c r="E3" s="27">
        <f>IFERROR(C3/D3,"")</f>
        <v>0.69291338582677164</v>
      </c>
      <c r="F3" s="27">
        <f>C3/100</f>
        <v>0.44</v>
      </c>
      <c r="G3" t="s">
        <v>1649</v>
      </c>
      <c r="I3" t="s">
        <v>389</v>
      </c>
      <c r="J3" t="s">
        <v>318</v>
      </c>
      <c r="K3" t="s">
        <v>389</v>
      </c>
    </row>
    <row r="4" spans="2:11">
      <c r="B4" s="8" t="s">
        <v>1502</v>
      </c>
      <c r="C4" s="9">
        <f>SUM(C5:C10)</f>
        <v>16.5</v>
      </c>
      <c r="D4" s="9">
        <f>SUM(D5:D10)</f>
        <v>25</v>
      </c>
      <c r="E4" s="27">
        <f t="shared" ref="E4:E22" si="0">IFERROR(C4/D4,"")</f>
        <v>0.66</v>
      </c>
      <c r="F4" s="27">
        <f>C4/40</f>
        <v>0.41249999999999998</v>
      </c>
      <c r="G4" t="s">
        <v>1650</v>
      </c>
      <c r="I4" t="s">
        <v>1515</v>
      </c>
      <c r="J4" t="s">
        <v>473</v>
      </c>
      <c r="K4" t="s">
        <v>542</v>
      </c>
    </row>
    <row r="5" spans="2:11">
      <c r="B5" s="4" t="s">
        <v>0</v>
      </c>
      <c r="C5" s="12">
        <v>0.5</v>
      </c>
      <c r="D5" s="13">
        <v>0.5</v>
      </c>
      <c r="E5" s="24">
        <f t="shared" si="0"/>
        <v>1</v>
      </c>
      <c r="F5" s="24"/>
      <c r="G5" t="s">
        <v>1652</v>
      </c>
      <c r="I5" t="s">
        <v>1516</v>
      </c>
      <c r="J5" t="s">
        <v>343</v>
      </c>
      <c r="K5" t="s">
        <v>1590</v>
      </c>
    </row>
    <row r="6" spans="2:11">
      <c r="B6" s="3" t="s">
        <v>1503</v>
      </c>
      <c r="C6" s="12">
        <v>5</v>
      </c>
      <c r="D6" s="13">
        <v>6.5</v>
      </c>
      <c r="E6" s="24">
        <f t="shared" si="0"/>
        <v>0.76923076923076927</v>
      </c>
      <c r="F6" s="24"/>
      <c r="G6" t="s">
        <v>1651</v>
      </c>
      <c r="I6" t="s">
        <v>1517</v>
      </c>
      <c r="J6" t="s">
        <v>2336</v>
      </c>
      <c r="K6" t="s">
        <v>1591</v>
      </c>
    </row>
    <row r="7" spans="2:11">
      <c r="B7" s="16" t="s">
        <v>1504</v>
      </c>
      <c r="C7" s="17">
        <v>2.5</v>
      </c>
      <c r="D7" s="18">
        <v>6</v>
      </c>
      <c r="E7" s="19">
        <f t="shared" si="0"/>
        <v>0.41666666666666669</v>
      </c>
      <c r="F7" s="19"/>
      <c r="G7" t="s">
        <v>1653</v>
      </c>
      <c r="I7" t="s">
        <v>1518</v>
      </c>
      <c r="J7" t="s">
        <v>2337</v>
      </c>
      <c r="K7" t="s">
        <v>1592</v>
      </c>
    </row>
    <row r="8" spans="2:11">
      <c r="B8" s="3" t="s">
        <v>1505</v>
      </c>
      <c r="C8" s="12">
        <v>4.5</v>
      </c>
      <c r="D8" s="13">
        <v>6</v>
      </c>
      <c r="E8" s="24">
        <f t="shared" si="0"/>
        <v>0.75</v>
      </c>
      <c r="F8" s="24"/>
      <c r="I8" t="s">
        <v>1519</v>
      </c>
      <c r="J8" t="s">
        <v>2338</v>
      </c>
      <c r="K8" t="s">
        <v>1593</v>
      </c>
    </row>
    <row r="9" spans="2:11">
      <c r="B9" s="3" t="s">
        <v>1506</v>
      </c>
      <c r="C9" s="12">
        <v>3.5</v>
      </c>
      <c r="D9" s="13">
        <v>5.5</v>
      </c>
      <c r="E9" s="24">
        <f t="shared" si="0"/>
        <v>0.63636363636363635</v>
      </c>
      <c r="F9" s="24"/>
      <c r="I9" s="25" t="s">
        <v>1528</v>
      </c>
      <c r="J9" t="s">
        <v>2339</v>
      </c>
      <c r="K9" t="s">
        <v>1594</v>
      </c>
    </row>
    <row r="10" spans="2:11">
      <c r="B10" s="15" t="s">
        <v>6</v>
      </c>
      <c r="C10" s="12">
        <v>0.5</v>
      </c>
      <c r="D10" s="13">
        <v>0.5</v>
      </c>
      <c r="E10" s="24">
        <f t="shared" si="0"/>
        <v>1</v>
      </c>
      <c r="F10" s="24"/>
      <c r="I10" t="s">
        <v>1520</v>
      </c>
      <c r="J10" t="s">
        <v>2340</v>
      </c>
      <c r="K10" t="s">
        <v>547</v>
      </c>
    </row>
    <row r="11" spans="2:11">
      <c r="B11" s="8" t="s">
        <v>1507</v>
      </c>
      <c r="C11" s="9">
        <f>SUM(C12:C16)</f>
        <v>12.5</v>
      </c>
      <c r="D11" s="10">
        <f>SUM(D12:D16)</f>
        <v>19.5</v>
      </c>
      <c r="E11" s="27">
        <f t="shared" si="0"/>
        <v>0.64102564102564108</v>
      </c>
      <c r="F11" s="27">
        <f>C11/30</f>
        <v>0.41666666666666669</v>
      </c>
      <c r="I11" t="s">
        <v>1521</v>
      </c>
      <c r="J11" t="s">
        <v>2341</v>
      </c>
      <c r="K11" t="s">
        <v>1595</v>
      </c>
    </row>
    <row r="12" spans="2:11">
      <c r="B12" s="4" t="s">
        <v>0</v>
      </c>
      <c r="C12" s="12">
        <v>0.5</v>
      </c>
      <c r="D12" s="13">
        <v>0.5</v>
      </c>
      <c r="E12" s="24">
        <f t="shared" si="0"/>
        <v>1</v>
      </c>
      <c r="F12" s="24"/>
      <c r="I12" s="44" t="s">
        <v>1527</v>
      </c>
      <c r="J12" t="s">
        <v>2342</v>
      </c>
      <c r="K12" t="s">
        <v>1596</v>
      </c>
    </row>
    <row r="13" spans="2:11">
      <c r="B13" s="3" t="s">
        <v>1508</v>
      </c>
      <c r="C13" s="12">
        <v>5</v>
      </c>
      <c r="D13" s="13">
        <v>7</v>
      </c>
      <c r="E13" s="24">
        <f t="shared" si="0"/>
        <v>0.7142857142857143</v>
      </c>
      <c r="F13" s="24"/>
      <c r="I13" t="s">
        <v>1522</v>
      </c>
      <c r="J13" t="s">
        <v>2343</v>
      </c>
      <c r="K13" t="s">
        <v>1597</v>
      </c>
    </row>
    <row r="14" spans="2:11">
      <c r="B14" s="16" t="s">
        <v>1509</v>
      </c>
      <c r="C14" s="17">
        <v>2.5</v>
      </c>
      <c r="D14" s="18">
        <v>6</v>
      </c>
      <c r="E14" s="19">
        <f t="shared" si="0"/>
        <v>0.41666666666666669</v>
      </c>
      <c r="F14" s="19"/>
      <c r="I14" t="s">
        <v>1523</v>
      </c>
      <c r="J14" t="s">
        <v>2344</v>
      </c>
      <c r="K14" t="s">
        <v>1598</v>
      </c>
    </row>
    <row r="15" spans="2:11">
      <c r="B15" s="3" t="s">
        <v>1510</v>
      </c>
      <c r="C15" s="12">
        <v>4</v>
      </c>
      <c r="D15" s="13">
        <v>5.5</v>
      </c>
      <c r="E15" s="24">
        <f t="shared" si="0"/>
        <v>0.72727272727272729</v>
      </c>
      <c r="F15" s="24"/>
      <c r="I15" s="44" t="s">
        <v>1525</v>
      </c>
      <c r="J15" t="s">
        <v>2345</v>
      </c>
    </row>
    <row r="16" spans="2:11">
      <c r="B16" s="15" t="s">
        <v>6</v>
      </c>
      <c r="C16" s="12">
        <v>0.5</v>
      </c>
      <c r="D16" s="13">
        <v>0.5</v>
      </c>
      <c r="E16" s="24">
        <f t="shared" si="0"/>
        <v>1</v>
      </c>
      <c r="F16" s="24"/>
      <c r="I16" s="44" t="s">
        <v>1526</v>
      </c>
      <c r="J16" t="s">
        <v>2346</v>
      </c>
    </row>
    <row r="17" spans="2:11">
      <c r="B17" s="8" t="s">
        <v>1511</v>
      </c>
      <c r="C17" s="9">
        <f>SUM(C18:C21)</f>
        <v>9</v>
      </c>
      <c r="D17" s="9">
        <f>SUM(D18:D21)</f>
        <v>12.5</v>
      </c>
      <c r="E17" s="27">
        <f t="shared" si="0"/>
        <v>0.72</v>
      </c>
      <c r="F17" s="27">
        <f>C17/20</f>
        <v>0.45</v>
      </c>
      <c r="I17" t="s">
        <v>1524</v>
      </c>
      <c r="J17" t="s">
        <v>2347</v>
      </c>
    </row>
    <row r="18" spans="2:11">
      <c r="B18" s="4" t="s">
        <v>0</v>
      </c>
      <c r="C18" s="12">
        <v>0.5</v>
      </c>
      <c r="D18" s="13">
        <v>0.5</v>
      </c>
      <c r="E18" s="24">
        <f t="shared" si="0"/>
        <v>1</v>
      </c>
      <c r="F18" s="24"/>
      <c r="I18" s="45" t="s">
        <v>1529</v>
      </c>
      <c r="J18" t="s">
        <v>2348</v>
      </c>
      <c r="K18" t="s">
        <v>734</v>
      </c>
    </row>
    <row r="19" spans="2:11">
      <c r="B19" s="16" t="s">
        <v>1512</v>
      </c>
      <c r="C19" s="17">
        <v>4</v>
      </c>
      <c r="D19" s="18">
        <v>6.5</v>
      </c>
      <c r="E19" s="19">
        <f t="shared" si="0"/>
        <v>0.61538461538461542</v>
      </c>
      <c r="F19" s="19"/>
      <c r="I19" s="45" t="s">
        <v>1530</v>
      </c>
      <c r="J19" t="s">
        <v>2349</v>
      </c>
      <c r="K19" t="s">
        <v>1599</v>
      </c>
    </row>
    <row r="20" spans="2:11">
      <c r="B20" s="3" t="s">
        <v>1513</v>
      </c>
      <c r="C20" s="12">
        <v>4</v>
      </c>
      <c r="D20" s="13">
        <v>5</v>
      </c>
      <c r="E20" s="24">
        <f t="shared" si="0"/>
        <v>0.8</v>
      </c>
      <c r="F20" s="24"/>
      <c r="I20" s="46" t="s">
        <v>1531</v>
      </c>
      <c r="J20" t="s">
        <v>2350</v>
      </c>
      <c r="K20" t="s">
        <v>1600</v>
      </c>
    </row>
    <row r="21" spans="2:11">
      <c r="B21" s="15" t="s">
        <v>6</v>
      </c>
      <c r="C21" s="12">
        <v>0.5</v>
      </c>
      <c r="D21" s="13">
        <v>0.5</v>
      </c>
      <c r="E21" s="24">
        <f t="shared" si="0"/>
        <v>1</v>
      </c>
      <c r="F21" s="24"/>
      <c r="I21" s="45" t="s">
        <v>1532</v>
      </c>
      <c r="J21" t="s">
        <v>2351</v>
      </c>
      <c r="K21" t="s">
        <v>1601</v>
      </c>
    </row>
    <row r="22" spans="2:11">
      <c r="B22" s="8" t="s">
        <v>1514</v>
      </c>
      <c r="C22" s="9">
        <v>6</v>
      </c>
      <c r="D22" s="9">
        <v>6.5</v>
      </c>
      <c r="E22" s="27">
        <f t="shared" si="0"/>
        <v>0.92307692307692313</v>
      </c>
      <c r="F22" s="27">
        <f>C22/10</f>
        <v>0.6</v>
      </c>
      <c r="I22" s="45" t="s">
        <v>1533</v>
      </c>
      <c r="J22" t="s">
        <v>2352</v>
      </c>
      <c r="K22" t="s">
        <v>1602</v>
      </c>
    </row>
    <row r="23" spans="2:11">
      <c r="I23" s="45" t="s">
        <v>1534</v>
      </c>
      <c r="J23" t="s">
        <v>2353</v>
      </c>
    </row>
    <row r="24" spans="2:11">
      <c r="I24" s="45" t="s">
        <v>1535</v>
      </c>
      <c r="J24" t="s">
        <v>2354</v>
      </c>
      <c r="K24" t="s">
        <v>1603</v>
      </c>
    </row>
    <row r="25" spans="2:11">
      <c r="I25" s="45" t="s">
        <v>1537</v>
      </c>
      <c r="J25" s="95" t="s">
        <v>2355</v>
      </c>
      <c r="K25" t="s">
        <v>1604</v>
      </c>
    </row>
    <row r="26" spans="2:11">
      <c r="I26" s="45" t="s">
        <v>1536</v>
      </c>
      <c r="J26" t="s">
        <v>2356</v>
      </c>
      <c r="K26" t="s">
        <v>1605</v>
      </c>
    </row>
    <row r="27" spans="2:11">
      <c r="I27" t="s">
        <v>1538</v>
      </c>
      <c r="J27" t="s">
        <v>532</v>
      </c>
      <c r="K27" t="s">
        <v>1150</v>
      </c>
    </row>
    <row r="28" spans="2:11">
      <c r="I28" t="s">
        <v>594</v>
      </c>
      <c r="J28" t="s">
        <v>2357</v>
      </c>
      <c r="K28" t="s">
        <v>1606</v>
      </c>
    </row>
    <row r="29" spans="2:11">
      <c r="I29" t="s">
        <v>1539</v>
      </c>
      <c r="J29" t="s">
        <v>2358</v>
      </c>
      <c r="K29" t="s">
        <v>1607</v>
      </c>
    </row>
    <row r="30" spans="2:11">
      <c r="I30" t="s">
        <v>1540</v>
      </c>
      <c r="J30" t="s">
        <v>2359</v>
      </c>
      <c r="K30" t="s">
        <v>1540</v>
      </c>
    </row>
    <row r="31" spans="2:11">
      <c r="I31" t="s">
        <v>1543</v>
      </c>
      <c r="J31" t="s">
        <v>2360</v>
      </c>
      <c r="K31" t="s">
        <v>1541</v>
      </c>
    </row>
    <row r="32" spans="2:11">
      <c r="I32" t="s">
        <v>1542</v>
      </c>
      <c r="K32" t="s">
        <v>1608</v>
      </c>
    </row>
    <row r="33" spans="9:11">
      <c r="J33" t="s">
        <v>55</v>
      </c>
    </row>
    <row r="34" spans="9:11">
      <c r="I34" t="s">
        <v>131</v>
      </c>
      <c r="J34" t="s">
        <v>2361</v>
      </c>
      <c r="K34" t="s">
        <v>131</v>
      </c>
    </row>
    <row r="35" spans="9:11">
      <c r="I35" t="s">
        <v>1544</v>
      </c>
      <c r="J35" t="s">
        <v>2362</v>
      </c>
      <c r="K35" t="s">
        <v>542</v>
      </c>
    </row>
    <row r="36" spans="9:11">
      <c r="I36" t="s">
        <v>1545</v>
      </c>
      <c r="J36" t="s">
        <v>2394</v>
      </c>
      <c r="K36" t="s">
        <v>1609</v>
      </c>
    </row>
    <row r="37" spans="9:11">
      <c r="I37" t="s">
        <v>1546</v>
      </c>
      <c r="J37" t="s">
        <v>2363</v>
      </c>
      <c r="K37" t="s">
        <v>1546</v>
      </c>
    </row>
    <row r="38" spans="9:11">
      <c r="I38" t="s">
        <v>1548</v>
      </c>
      <c r="J38" t="s">
        <v>2364</v>
      </c>
      <c r="K38" t="s">
        <v>873</v>
      </c>
    </row>
    <row r="39" spans="9:11">
      <c r="I39" t="s">
        <v>1547</v>
      </c>
      <c r="J39" t="s">
        <v>2365</v>
      </c>
    </row>
    <row r="40" spans="9:11">
      <c r="I40" t="s">
        <v>1549</v>
      </c>
      <c r="J40" t="s">
        <v>2366</v>
      </c>
      <c r="K40" t="s">
        <v>547</v>
      </c>
    </row>
    <row r="41" spans="9:11">
      <c r="I41" t="s">
        <v>1550</v>
      </c>
      <c r="K41" t="s">
        <v>1610</v>
      </c>
    </row>
    <row r="42" spans="9:11">
      <c r="I42" t="s">
        <v>1551</v>
      </c>
      <c r="J42" t="s">
        <v>2367</v>
      </c>
      <c r="K42" t="s">
        <v>1611</v>
      </c>
    </row>
    <row r="43" spans="9:11">
      <c r="I43" s="25" t="s">
        <v>1552</v>
      </c>
      <c r="J43" t="s">
        <v>2368</v>
      </c>
      <c r="K43" t="s">
        <v>1612</v>
      </c>
    </row>
    <row r="44" spans="9:11">
      <c r="I44" s="45" t="s">
        <v>1553</v>
      </c>
      <c r="J44" t="s">
        <v>2369</v>
      </c>
      <c r="K44" t="s">
        <v>1613</v>
      </c>
    </row>
    <row r="45" spans="9:11">
      <c r="I45" s="45" t="s">
        <v>1554</v>
      </c>
      <c r="J45" t="s">
        <v>1946</v>
      </c>
      <c r="K45" t="s">
        <v>1614</v>
      </c>
    </row>
    <row r="46" spans="9:11">
      <c r="I46" s="45" t="s">
        <v>1555</v>
      </c>
      <c r="J46" t="s">
        <v>2370</v>
      </c>
    </row>
    <row r="47" spans="9:11">
      <c r="I47" s="45" t="s">
        <v>1556</v>
      </c>
      <c r="J47" t="s">
        <v>2371</v>
      </c>
      <c r="K47" t="s">
        <v>734</v>
      </c>
    </row>
    <row r="48" spans="9:11">
      <c r="I48" s="45" t="s">
        <v>1557</v>
      </c>
      <c r="K48" t="s">
        <v>1615</v>
      </c>
    </row>
    <row r="49" spans="9:11">
      <c r="I49" s="45" t="s">
        <v>1558</v>
      </c>
      <c r="J49" t="s">
        <v>2372</v>
      </c>
      <c r="K49" t="s">
        <v>1616</v>
      </c>
    </row>
    <row r="50" spans="9:11">
      <c r="I50" s="45" t="s">
        <v>1559</v>
      </c>
      <c r="J50" t="s">
        <v>2373</v>
      </c>
      <c r="K50" t="s">
        <v>1617</v>
      </c>
    </row>
    <row r="51" spans="9:11">
      <c r="I51" t="s">
        <v>1560</v>
      </c>
      <c r="J51" t="s">
        <v>2374</v>
      </c>
      <c r="K51" t="s">
        <v>1618</v>
      </c>
    </row>
    <row r="52" spans="9:11">
      <c r="I52" t="s">
        <v>1561</v>
      </c>
      <c r="J52" t="s">
        <v>2375</v>
      </c>
      <c r="K52" t="s">
        <v>1619</v>
      </c>
    </row>
    <row r="53" spans="9:11">
      <c r="I53" t="s">
        <v>1562</v>
      </c>
      <c r="J53" t="s">
        <v>2376</v>
      </c>
      <c r="K53" t="s">
        <v>1620</v>
      </c>
    </row>
    <row r="54" spans="9:11">
      <c r="I54" t="s">
        <v>1563</v>
      </c>
      <c r="J54" t="s">
        <v>2377</v>
      </c>
    </row>
    <row r="55" spans="9:11">
      <c r="I55" t="s">
        <v>1564</v>
      </c>
      <c r="J55" t="s">
        <v>2378</v>
      </c>
      <c r="K55" t="s">
        <v>432</v>
      </c>
    </row>
    <row r="56" spans="9:11">
      <c r="I56" t="s">
        <v>1565</v>
      </c>
      <c r="K56" t="s">
        <v>542</v>
      </c>
    </row>
    <row r="57" spans="9:11">
      <c r="I57" t="s">
        <v>1566</v>
      </c>
      <c r="J57" t="s">
        <v>74</v>
      </c>
      <c r="K57" t="s">
        <v>1621</v>
      </c>
    </row>
    <row r="58" spans="9:11">
      <c r="J58" t="s">
        <v>473</v>
      </c>
      <c r="K58" t="s">
        <v>1622</v>
      </c>
    </row>
    <row r="59" spans="9:11">
      <c r="I59" t="s">
        <v>432</v>
      </c>
      <c r="J59" t="s">
        <v>343</v>
      </c>
      <c r="K59" t="s">
        <v>1623</v>
      </c>
    </row>
    <row r="60" spans="9:11">
      <c r="I60" s="45" t="s">
        <v>1567</v>
      </c>
      <c r="J60" t="s">
        <v>2379</v>
      </c>
      <c r="K60" t="s">
        <v>1624</v>
      </c>
    </row>
    <row r="61" spans="9:11">
      <c r="I61" s="45" t="s">
        <v>1568</v>
      </c>
      <c r="J61" t="s">
        <v>2380</v>
      </c>
      <c r="K61" t="s">
        <v>1625</v>
      </c>
    </row>
    <row r="62" spans="9:11">
      <c r="I62" s="45" t="s">
        <v>1569</v>
      </c>
      <c r="J62" t="s">
        <v>2381</v>
      </c>
    </row>
    <row r="63" spans="9:11">
      <c r="I63" s="45" t="s">
        <v>1571</v>
      </c>
      <c r="J63" t="s">
        <v>2382</v>
      </c>
      <c r="K63" t="s">
        <v>547</v>
      </c>
    </row>
    <row r="64" spans="9:11">
      <c r="I64" s="45" t="s">
        <v>1570</v>
      </c>
      <c r="J64" t="s">
        <v>479</v>
      </c>
      <c r="K64" t="s">
        <v>1626</v>
      </c>
    </row>
    <row r="65" spans="9:11">
      <c r="I65" s="45" t="s">
        <v>1572</v>
      </c>
      <c r="J65" t="s">
        <v>2383</v>
      </c>
      <c r="K65" t="s">
        <v>1627</v>
      </c>
    </row>
    <row r="66" spans="9:11">
      <c r="I66" t="s">
        <v>1573</v>
      </c>
      <c r="J66" t="s">
        <v>2384</v>
      </c>
      <c r="K66" t="s">
        <v>1628</v>
      </c>
    </row>
    <row r="67" spans="9:11">
      <c r="I67" t="s">
        <v>1574</v>
      </c>
      <c r="J67" t="s">
        <v>2385</v>
      </c>
      <c r="K67" t="s">
        <v>1629</v>
      </c>
    </row>
    <row r="68" spans="9:11">
      <c r="I68" t="s">
        <v>1575</v>
      </c>
      <c r="J68" t="s">
        <v>2386</v>
      </c>
      <c r="K68" t="s">
        <v>1630</v>
      </c>
    </row>
    <row r="69" spans="9:11">
      <c r="I69" t="s">
        <v>1576</v>
      </c>
      <c r="K69" t="s">
        <v>1631</v>
      </c>
    </row>
    <row r="70" spans="9:11">
      <c r="I70" t="s">
        <v>1577</v>
      </c>
      <c r="J70" t="s">
        <v>83</v>
      </c>
      <c r="K70" t="s">
        <v>1632</v>
      </c>
    </row>
    <row r="71" spans="9:11">
      <c r="I71" t="s">
        <v>1578</v>
      </c>
      <c r="J71" t="s">
        <v>2387</v>
      </c>
    </row>
    <row r="72" spans="9:11">
      <c r="I72" t="s">
        <v>1579</v>
      </c>
      <c r="J72" t="s">
        <v>2388</v>
      </c>
      <c r="K72" t="s">
        <v>284</v>
      </c>
    </row>
    <row r="73" spans="9:11">
      <c r="I73" s="25" t="s">
        <v>1580</v>
      </c>
      <c r="J73" t="s">
        <v>2389</v>
      </c>
      <c r="K73" t="s">
        <v>1633</v>
      </c>
    </row>
    <row r="74" spans="9:11">
      <c r="J74" t="s">
        <v>2390</v>
      </c>
      <c r="K74" t="s">
        <v>1634</v>
      </c>
    </row>
    <row r="75" spans="9:11">
      <c r="I75" t="s">
        <v>284</v>
      </c>
      <c r="J75" t="s">
        <v>2391</v>
      </c>
      <c r="K75" t="s">
        <v>1635</v>
      </c>
    </row>
    <row r="76" spans="9:11">
      <c r="I76" t="s">
        <v>1581</v>
      </c>
      <c r="J76" t="s">
        <v>2392</v>
      </c>
      <c r="K76" t="s">
        <v>1636</v>
      </c>
    </row>
    <row r="77" spans="9:11">
      <c r="I77" t="s">
        <v>1582</v>
      </c>
      <c r="K77" t="s">
        <v>1634</v>
      </c>
    </row>
    <row r="78" spans="9:11">
      <c r="I78" t="s">
        <v>1583</v>
      </c>
      <c r="K78" t="s">
        <v>1635</v>
      </c>
    </row>
    <row r="79" spans="9:11">
      <c r="I79" t="s">
        <v>1584</v>
      </c>
    </row>
    <row r="80" spans="9:11">
      <c r="I80" t="s">
        <v>1585</v>
      </c>
    </row>
    <row r="81" spans="9:9">
      <c r="I81" t="s">
        <v>1586</v>
      </c>
    </row>
    <row r="82" spans="9:9">
      <c r="I82" t="s">
        <v>1587</v>
      </c>
    </row>
    <row r="83" spans="9:9">
      <c r="I83" t="s">
        <v>1588</v>
      </c>
    </row>
    <row r="84" spans="9:9">
      <c r="I84" t="s">
        <v>1589</v>
      </c>
    </row>
  </sheetData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76860-ECE4-4D20-B340-5277C24F2C0F}">
  <dimension ref="B1:K84"/>
  <sheetViews>
    <sheetView topLeftCell="H1" zoomScale="70" zoomScaleNormal="70" workbookViewId="0">
      <selection activeCell="J10" sqref="J10"/>
    </sheetView>
  </sheetViews>
  <sheetFormatPr defaultRowHeight="17"/>
  <cols>
    <col min="2" max="2" width="57.9140625" customWidth="1"/>
    <col min="3" max="4" width="5.33203125" bestFit="1" customWidth="1"/>
    <col min="6" max="6" width="5.33203125" bestFit="1" customWidth="1"/>
    <col min="9" max="9" width="69.4140625" bestFit="1" customWidth="1"/>
    <col min="10" max="10" width="93.58203125" customWidth="1"/>
    <col min="11" max="11" width="42.6640625" bestFit="1" customWidth="1"/>
  </cols>
  <sheetData>
    <row r="1" spans="2:11">
      <c r="I1" s="41" t="s">
        <v>388</v>
      </c>
      <c r="J1" t="s">
        <v>2455</v>
      </c>
      <c r="K1" t="s">
        <v>722</v>
      </c>
    </row>
    <row r="2" spans="2:11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I2" s="43" t="s">
        <v>389</v>
      </c>
      <c r="J2" s="41" t="s">
        <v>318</v>
      </c>
      <c r="K2" s="41" t="s">
        <v>389</v>
      </c>
    </row>
    <row r="3" spans="2:11">
      <c r="B3" s="8" t="s">
        <v>9</v>
      </c>
      <c r="C3" s="7">
        <f>C4+C10+C16+C21</f>
        <v>59</v>
      </c>
      <c r="D3" s="7">
        <f>D4+D10+D16+D21</f>
        <v>65</v>
      </c>
      <c r="E3" s="27">
        <f>IFERROR(C3/D3,"")</f>
        <v>0.90769230769230769</v>
      </c>
      <c r="F3" s="27">
        <f>C3/100</f>
        <v>0.59</v>
      </c>
      <c r="G3" t="s">
        <v>2215</v>
      </c>
      <c r="I3" t="s">
        <v>2157</v>
      </c>
      <c r="J3" t="s">
        <v>604</v>
      </c>
      <c r="K3" t="s">
        <v>542</v>
      </c>
    </row>
    <row r="4" spans="2:11">
      <c r="B4" s="8" t="s">
        <v>1637</v>
      </c>
      <c r="C4" s="9">
        <f>SUM(C5:C9)</f>
        <v>21.5</v>
      </c>
      <c r="D4" s="9">
        <f>SUM(D5:D9)</f>
        <v>24.5</v>
      </c>
      <c r="E4" s="27">
        <f t="shared" ref="E4:E21" si="0">IFERROR(C4/D4,"")</f>
        <v>0.87755102040816324</v>
      </c>
      <c r="F4" s="27">
        <f>C4/40</f>
        <v>0.53749999999999998</v>
      </c>
      <c r="G4" t="s">
        <v>2216</v>
      </c>
      <c r="I4" t="s">
        <v>1082</v>
      </c>
      <c r="J4" t="s">
        <v>2395</v>
      </c>
      <c r="K4" t="s">
        <v>1744</v>
      </c>
    </row>
    <row r="5" spans="2:11">
      <c r="B5" s="4" t="s">
        <v>0</v>
      </c>
      <c r="C5" s="12">
        <v>0.5</v>
      </c>
      <c r="D5" s="13">
        <v>0.5</v>
      </c>
      <c r="E5" s="24">
        <f t="shared" si="0"/>
        <v>1</v>
      </c>
      <c r="F5" s="24"/>
      <c r="G5" t="s">
        <v>2217</v>
      </c>
      <c r="I5" t="s">
        <v>1745</v>
      </c>
      <c r="J5" t="s">
        <v>2396</v>
      </c>
      <c r="K5" t="s">
        <v>1745</v>
      </c>
    </row>
    <row r="6" spans="2:11">
      <c r="B6" s="16" t="s">
        <v>1638</v>
      </c>
      <c r="C6" s="17">
        <v>5.5</v>
      </c>
      <c r="D6" s="18">
        <v>6.5</v>
      </c>
      <c r="E6" s="19">
        <f t="shared" si="0"/>
        <v>0.84615384615384615</v>
      </c>
      <c r="F6" s="19"/>
      <c r="G6" t="s">
        <v>2218</v>
      </c>
      <c r="I6" t="s">
        <v>2158</v>
      </c>
      <c r="J6" t="s">
        <v>2397</v>
      </c>
      <c r="K6" t="s">
        <v>1746</v>
      </c>
    </row>
    <row r="7" spans="2:11">
      <c r="B7" s="3" t="s">
        <v>1639</v>
      </c>
      <c r="C7" s="12">
        <v>9</v>
      </c>
      <c r="D7" s="13">
        <v>10</v>
      </c>
      <c r="E7" s="24">
        <f t="shared" si="0"/>
        <v>0.9</v>
      </c>
      <c r="F7" s="24"/>
      <c r="G7" t="s">
        <v>2219</v>
      </c>
      <c r="I7" t="s">
        <v>2198</v>
      </c>
      <c r="J7" t="s">
        <v>2398</v>
      </c>
      <c r="K7" t="s">
        <v>2457</v>
      </c>
    </row>
    <row r="8" spans="2:11">
      <c r="B8" s="16" t="s">
        <v>1640</v>
      </c>
      <c r="C8" s="17">
        <v>6</v>
      </c>
      <c r="D8" s="18">
        <v>7</v>
      </c>
      <c r="E8" s="19">
        <f t="shared" si="0"/>
        <v>0.8571428571428571</v>
      </c>
      <c r="F8" s="19"/>
      <c r="I8" t="s">
        <v>2159</v>
      </c>
      <c r="J8" t="s">
        <v>2399</v>
      </c>
      <c r="K8" t="s">
        <v>1747</v>
      </c>
    </row>
    <row r="9" spans="2:11">
      <c r="B9" s="15" t="s">
        <v>6</v>
      </c>
      <c r="C9" s="12">
        <v>0.5</v>
      </c>
      <c r="D9" s="13">
        <v>0.5</v>
      </c>
      <c r="E9" s="24">
        <f t="shared" si="0"/>
        <v>1</v>
      </c>
      <c r="F9" s="24"/>
      <c r="I9" t="s">
        <v>2160</v>
      </c>
      <c r="J9" t="s">
        <v>2400</v>
      </c>
    </row>
    <row r="10" spans="2:11">
      <c r="B10" s="8" t="s">
        <v>1641</v>
      </c>
      <c r="C10" s="9">
        <f>SUM(C11:C15)</f>
        <v>17.5</v>
      </c>
      <c r="D10" s="10">
        <f>SUM(D11:D15)</f>
        <v>20.5</v>
      </c>
      <c r="E10" s="27">
        <f t="shared" si="0"/>
        <v>0.85365853658536583</v>
      </c>
      <c r="F10" s="27">
        <f>C10/30</f>
        <v>0.58333333333333337</v>
      </c>
      <c r="I10" t="s">
        <v>2161</v>
      </c>
      <c r="J10" t="s">
        <v>2456</v>
      </c>
      <c r="K10" t="s">
        <v>547</v>
      </c>
    </row>
    <row r="11" spans="2:11">
      <c r="B11" s="4" t="s">
        <v>0</v>
      </c>
      <c r="C11" s="12">
        <v>0.5</v>
      </c>
      <c r="D11" s="13">
        <v>0.5</v>
      </c>
      <c r="E11" s="24">
        <f t="shared" si="0"/>
        <v>1</v>
      </c>
      <c r="F11" s="24"/>
      <c r="I11" t="s">
        <v>2162</v>
      </c>
      <c r="K11" t="s">
        <v>1748</v>
      </c>
    </row>
    <row r="12" spans="2:11">
      <c r="B12" s="3" t="s">
        <v>1642</v>
      </c>
      <c r="C12" s="12">
        <v>9.5</v>
      </c>
      <c r="D12" s="13">
        <v>10</v>
      </c>
      <c r="E12" s="24">
        <f t="shared" si="0"/>
        <v>0.95</v>
      </c>
      <c r="F12" s="24"/>
      <c r="I12" t="s">
        <v>2163</v>
      </c>
      <c r="J12" t="s">
        <v>479</v>
      </c>
      <c r="K12" t="s">
        <v>1749</v>
      </c>
    </row>
    <row r="13" spans="2:11">
      <c r="B13" s="16" t="s">
        <v>1643</v>
      </c>
      <c r="C13" s="17">
        <v>2</v>
      </c>
      <c r="D13" s="18">
        <v>3.5</v>
      </c>
      <c r="E13" s="19">
        <f t="shared" si="0"/>
        <v>0.5714285714285714</v>
      </c>
      <c r="F13" s="19"/>
      <c r="I13" t="s">
        <v>2199</v>
      </c>
      <c r="J13" t="s">
        <v>2401</v>
      </c>
      <c r="K13" t="s">
        <v>1750</v>
      </c>
    </row>
    <row r="14" spans="2:11">
      <c r="B14" s="3" t="s">
        <v>1644</v>
      </c>
      <c r="C14" s="12">
        <v>5</v>
      </c>
      <c r="D14" s="13">
        <v>6</v>
      </c>
      <c r="E14" s="24">
        <f t="shared" si="0"/>
        <v>0.83333333333333337</v>
      </c>
      <c r="F14" s="24"/>
      <c r="I14" t="s">
        <v>2200</v>
      </c>
      <c r="J14" t="s">
        <v>2402</v>
      </c>
      <c r="K14" t="s">
        <v>1751</v>
      </c>
    </row>
    <row r="15" spans="2:11">
      <c r="B15" s="15" t="s">
        <v>6</v>
      </c>
      <c r="C15" s="12">
        <v>0.5</v>
      </c>
      <c r="D15" s="13">
        <v>0.5</v>
      </c>
      <c r="E15" s="24">
        <f t="shared" si="0"/>
        <v>1</v>
      </c>
      <c r="F15" s="24"/>
      <c r="I15" t="s">
        <v>2201</v>
      </c>
      <c r="J15" t="s">
        <v>2403</v>
      </c>
      <c r="K15" t="s">
        <v>1752</v>
      </c>
    </row>
    <row r="16" spans="2:11">
      <c r="B16" s="8" t="s">
        <v>1645</v>
      </c>
      <c r="C16" s="9">
        <f>SUM(C17:C20)</f>
        <v>13.5</v>
      </c>
      <c r="D16" s="9">
        <f>SUM(D17:D20)</f>
        <v>13.5</v>
      </c>
      <c r="E16" s="27">
        <f t="shared" si="0"/>
        <v>1</v>
      </c>
      <c r="F16" s="27">
        <f>C16/20</f>
        <v>0.67500000000000004</v>
      </c>
      <c r="I16" t="s">
        <v>2202</v>
      </c>
      <c r="J16" t="s">
        <v>2404</v>
      </c>
      <c r="K16" t="s">
        <v>1753</v>
      </c>
    </row>
    <row r="17" spans="2:11">
      <c r="B17" s="4" t="s">
        <v>0</v>
      </c>
      <c r="C17" s="12">
        <v>0.5</v>
      </c>
      <c r="D17" s="13">
        <v>0.5</v>
      </c>
      <c r="E17" s="24">
        <f t="shared" si="0"/>
        <v>1</v>
      </c>
      <c r="F17" s="24"/>
      <c r="I17" t="s">
        <v>2164</v>
      </c>
      <c r="J17" t="s">
        <v>2405</v>
      </c>
      <c r="K17" t="s">
        <v>1625</v>
      </c>
    </row>
    <row r="18" spans="2:11">
      <c r="B18" s="3" t="s">
        <v>1646</v>
      </c>
      <c r="C18" s="12">
        <v>6</v>
      </c>
      <c r="D18" s="13">
        <v>6</v>
      </c>
      <c r="E18" s="24">
        <f t="shared" si="0"/>
        <v>1</v>
      </c>
      <c r="F18" s="24"/>
      <c r="I18" t="s">
        <v>2165</v>
      </c>
      <c r="J18" t="s">
        <v>2406</v>
      </c>
      <c r="K18" t="s">
        <v>1754</v>
      </c>
    </row>
    <row r="19" spans="2:11">
      <c r="B19" s="3" t="s">
        <v>1647</v>
      </c>
      <c r="C19" s="12">
        <v>6.5</v>
      </c>
      <c r="D19" s="13">
        <v>6.5</v>
      </c>
      <c r="E19" s="24">
        <f t="shared" si="0"/>
        <v>1</v>
      </c>
      <c r="F19" s="24"/>
      <c r="I19" t="s">
        <v>2166</v>
      </c>
      <c r="J19" t="s">
        <v>2407</v>
      </c>
      <c r="K19" t="s">
        <v>1755</v>
      </c>
    </row>
    <row r="20" spans="2:11">
      <c r="B20" s="15" t="s">
        <v>6</v>
      </c>
      <c r="C20" s="12">
        <v>0.5</v>
      </c>
      <c r="D20" s="13">
        <v>0.5</v>
      </c>
      <c r="E20" s="24">
        <f t="shared" si="0"/>
        <v>1</v>
      </c>
      <c r="F20" s="24"/>
      <c r="I20" t="s">
        <v>2167</v>
      </c>
      <c r="J20" t="s">
        <v>2408</v>
      </c>
      <c r="K20" t="s">
        <v>1756</v>
      </c>
    </row>
    <row r="21" spans="2:11">
      <c r="B21" s="8" t="s">
        <v>1648</v>
      </c>
      <c r="C21" s="9">
        <v>6.5</v>
      </c>
      <c r="D21" s="9">
        <v>6.5</v>
      </c>
      <c r="E21" s="27">
        <f t="shared" si="0"/>
        <v>1</v>
      </c>
      <c r="F21" s="27">
        <f>C21/10</f>
        <v>0.65</v>
      </c>
      <c r="J21" t="s">
        <v>2409</v>
      </c>
      <c r="K21" t="s">
        <v>1757</v>
      </c>
    </row>
    <row r="22" spans="2:11">
      <c r="I22" t="s">
        <v>2168</v>
      </c>
      <c r="J22" t="s">
        <v>2410</v>
      </c>
      <c r="K22" t="s">
        <v>1758</v>
      </c>
    </row>
    <row r="23" spans="2:11">
      <c r="I23" t="s">
        <v>2203</v>
      </c>
      <c r="J23" t="s">
        <v>2411</v>
      </c>
      <c r="K23" t="s">
        <v>1759</v>
      </c>
    </row>
    <row r="24" spans="2:11">
      <c r="I24" t="s">
        <v>588</v>
      </c>
      <c r="J24" t="s">
        <v>2412</v>
      </c>
      <c r="K24" t="s">
        <v>734</v>
      </c>
    </row>
    <row r="25" spans="2:11">
      <c r="I25" t="s">
        <v>2169</v>
      </c>
      <c r="K25" t="s">
        <v>1760</v>
      </c>
    </row>
    <row r="26" spans="2:11">
      <c r="I26" t="s">
        <v>2170</v>
      </c>
      <c r="J26" t="s">
        <v>619</v>
      </c>
      <c r="K26" t="s">
        <v>1761</v>
      </c>
    </row>
    <row r="27" spans="2:11">
      <c r="I27" t="s">
        <v>2171</v>
      </c>
      <c r="J27" t="s">
        <v>2413</v>
      </c>
      <c r="K27" t="s">
        <v>1762</v>
      </c>
    </row>
    <row r="28" spans="2:11">
      <c r="I28" t="s">
        <v>2172</v>
      </c>
      <c r="J28" t="s">
        <v>2414</v>
      </c>
      <c r="K28" t="s">
        <v>1763</v>
      </c>
    </row>
    <row r="29" spans="2:11">
      <c r="J29" t="s">
        <v>639</v>
      </c>
      <c r="K29" t="s">
        <v>1764</v>
      </c>
    </row>
    <row r="30" spans="2:11">
      <c r="J30" t="s">
        <v>2415</v>
      </c>
      <c r="K30" t="s">
        <v>1765</v>
      </c>
    </row>
    <row r="31" spans="2:11">
      <c r="J31" t="s">
        <v>2416</v>
      </c>
    </row>
    <row r="32" spans="2:11">
      <c r="I32" t="s">
        <v>131</v>
      </c>
      <c r="J32" t="s">
        <v>2417</v>
      </c>
      <c r="K32" t="s">
        <v>131</v>
      </c>
    </row>
    <row r="33" spans="9:11">
      <c r="I33" t="s">
        <v>2182</v>
      </c>
      <c r="J33" t="s">
        <v>2418</v>
      </c>
      <c r="K33" t="s">
        <v>542</v>
      </c>
    </row>
    <row r="34" spans="9:11">
      <c r="I34" t="s">
        <v>2183</v>
      </c>
      <c r="K34" t="s">
        <v>1766</v>
      </c>
    </row>
    <row r="35" spans="9:11">
      <c r="I35" t="s">
        <v>2184</v>
      </c>
      <c r="J35" t="s">
        <v>55</v>
      </c>
      <c r="K35" t="s">
        <v>1767</v>
      </c>
    </row>
    <row r="36" spans="9:11">
      <c r="I36" t="s">
        <v>2185</v>
      </c>
      <c r="J36" t="s">
        <v>604</v>
      </c>
      <c r="K36" t="s">
        <v>1768</v>
      </c>
    </row>
    <row r="37" spans="9:11">
      <c r="I37" t="s">
        <v>2186</v>
      </c>
      <c r="J37" t="s">
        <v>2419</v>
      </c>
      <c r="K37" s="25" t="s">
        <v>1769</v>
      </c>
    </row>
    <row r="38" spans="9:11">
      <c r="I38" t="s">
        <v>2208</v>
      </c>
      <c r="J38" t="s">
        <v>2420</v>
      </c>
      <c r="K38" s="25" t="s">
        <v>1770</v>
      </c>
    </row>
    <row r="39" spans="9:11">
      <c r="I39" t="s">
        <v>2187</v>
      </c>
      <c r="J39" t="s">
        <v>2421</v>
      </c>
      <c r="K39" t="s">
        <v>1771</v>
      </c>
    </row>
    <row r="40" spans="9:11">
      <c r="I40" t="s">
        <v>2209</v>
      </c>
      <c r="J40" t="s">
        <v>2422</v>
      </c>
      <c r="K40" t="s">
        <v>1772</v>
      </c>
    </row>
    <row r="41" spans="9:11">
      <c r="I41" t="s">
        <v>2210</v>
      </c>
      <c r="J41" t="s">
        <v>2423</v>
      </c>
      <c r="K41" t="s">
        <v>1773</v>
      </c>
    </row>
    <row r="42" spans="9:11">
      <c r="I42" t="s">
        <v>2188</v>
      </c>
      <c r="J42" t="s">
        <v>2424</v>
      </c>
      <c r="K42" t="s">
        <v>1774</v>
      </c>
    </row>
    <row r="43" spans="9:11">
      <c r="J43" t="s">
        <v>2425</v>
      </c>
      <c r="K43" t="s">
        <v>1775</v>
      </c>
    </row>
    <row r="44" spans="9:11">
      <c r="I44" t="s">
        <v>2189</v>
      </c>
      <c r="J44" t="s">
        <v>2426</v>
      </c>
      <c r="K44" t="s">
        <v>547</v>
      </c>
    </row>
    <row r="45" spans="9:11">
      <c r="I45" t="s">
        <v>2190</v>
      </c>
      <c r="J45" t="s">
        <v>2427</v>
      </c>
      <c r="K45" t="s">
        <v>1776</v>
      </c>
    </row>
    <row r="46" spans="9:11">
      <c r="I46" t="s">
        <v>2211</v>
      </c>
      <c r="K46" t="s">
        <v>1777</v>
      </c>
    </row>
    <row r="47" spans="9:11">
      <c r="I47" t="s">
        <v>2213</v>
      </c>
      <c r="J47" t="s">
        <v>479</v>
      </c>
      <c r="K47" t="s">
        <v>1778</v>
      </c>
    </row>
    <row r="48" spans="9:11">
      <c r="I48" t="s">
        <v>2212</v>
      </c>
      <c r="J48" t="s">
        <v>2428</v>
      </c>
      <c r="K48" t="s">
        <v>1779</v>
      </c>
    </row>
    <row r="49" spans="9:11">
      <c r="J49" t="s">
        <v>2429</v>
      </c>
      <c r="K49" t="s">
        <v>734</v>
      </c>
    </row>
    <row r="50" spans="9:11">
      <c r="I50" t="s">
        <v>2191</v>
      </c>
      <c r="J50" t="s">
        <v>2430</v>
      </c>
      <c r="K50" t="s">
        <v>1780</v>
      </c>
    </row>
    <row r="51" spans="9:11">
      <c r="I51" t="s">
        <v>2192</v>
      </c>
      <c r="J51" t="s">
        <v>2431</v>
      </c>
      <c r="K51" t="s">
        <v>1781</v>
      </c>
    </row>
    <row r="52" spans="9:11">
      <c r="I52" t="s">
        <v>2193</v>
      </c>
      <c r="K52" t="s">
        <v>1782</v>
      </c>
    </row>
    <row r="53" spans="9:11">
      <c r="I53" t="s">
        <v>2214</v>
      </c>
      <c r="J53" t="s">
        <v>2432</v>
      </c>
      <c r="K53" t="s">
        <v>1783</v>
      </c>
    </row>
    <row r="54" spans="9:11">
      <c r="I54" t="s">
        <v>2194</v>
      </c>
      <c r="J54" t="s">
        <v>2433</v>
      </c>
    </row>
    <row r="55" spans="9:11">
      <c r="I55" t="s">
        <v>432</v>
      </c>
      <c r="J55" t="s">
        <v>2434</v>
      </c>
      <c r="K55" t="s">
        <v>432</v>
      </c>
    </row>
    <row r="56" spans="9:11">
      <c r="I56" t="s">
        <v>2173</v>
      </c>
      <c r="J56" t="s">
        <v>2435</v>
      </c>
      <c r="K56" t="s">
        <v>1784</v>
      </c>
    </row>
    <row r="57" spans="9:11">
      <c r="I57" t="s">
        <v>2204</v>
      </c>
      <c r="J57" t="s">
        <v>2436</v>
      </c>
      <c r="K57" t="s">
        <v>1785</v>
      </c>
    </row>
    <row r="58" spans="9:11">
      <c r="I58" t="s">
        <v>2174</v>
      </c>
      <c r="K58" t="s">
        <v>1786</v>
      </c>
    </row>
    <row r="59" spans="9:11">
      <c r="I59" t="s">
        <v>1787</v>
      </c>
      <c r="J59" t="s">
        <v>74</v>
      </c>
      <c r="K59" t="s">
        <v>1787</v>
      </c>
    </row>
    <row r="60" spans="9:11">
      <c r="I60" t="s">
        <v>2175</v>
      </c>
      <c r="J60" t="s">
        <v>604</v>
      </c>
      <c r="K60" t="s">
        <v>1788</v>
      </c>
    </row>
    <row r="61" spans="9:11">
      <c r="I61" t="s">
        <v>2205</v>
      </c>
      <c r="J61" t="s">
        <v>2437</v>
      </c>
      <c r="K61" t="s">
        <v>1789</v>
      </c>
    </row>
    <row r="62" spans="9:11">
      <c r="I62" t="s">
        <v>2176</v>
      </c>
      <c r="J62" t="s">
        <v>2438</v>
      </c>
      <c r="K62" t="s">
        <v>1790</v>
      </c>
    </row>
    <row r="63" spans="9:11">
      <c r="J63" t="s">
        <v>2439</v>
      </c>
      <c r="K63" t="s">
        <v>1791</v>
      </c>
    </row>
    <row r="64" spans="9:11">
      <c r="I64" t="s">
        <v>2177</v>
      </c>
      <c r="J64" t="s">
        <v>2440</v>
      </c>
      <c r="K64" t="s">
        <v>547</v>
      </c>
    </row>
    <row r="65" spans="9:11">
      <c r="I65" t="s">
        <v>1082</v>
      </c>
      <c r="J65" t="s">
        <v>2441</v>
      </c>
      <c r="K65" t="s">
        <v>1792</v>
      </c>
    </row>
    <row r="66" spans="9:11">
      <c r="I66" t="s">
        <v>588</v>
      </c>
      <c r="J66" t="s">
        <v>2442</v>
      </c>
      <c r="K66" t="s">
        <v>1793</v>
      </c>
    </row>
    <row r="67" spans="9:11">
      <c r="I67" t="s">
        <v>2178</v>
      </c>
      <c r="J67" t="s">
        <v>2443</v>
      </c>
      <c r="K67" t="s">
        <v>1794</v>
      </c>
    </row>
    <row r="68" spans="9:11">
      <c r="I68" t="s">
        <v>2179</v>
      </c>
      <c r="K68" t="s">
        <v>1795</v>
      </c>
    </row>
    <row r="69" spans="9:11">
      <c r="I69" t="s">
        <v>2180</v>
      </c>
      <c r="J69" t="s">
        <v>2444</v>
      </c>
      <c r="K69" t="s">
        <v>1796</v>
      </c>
    </row>
    <row r="70" spans="9:11">
      <c r="I70" t="s">
        <v>2181</v>
      </c>
      <c r="J70" t="s">
        <v>2445</v>
      </c>
      <c r="K70" t="s">
        <v>1797</v>
      </c>
    </row>
    <row r="71" spans="9:11">
      <c r="J71" t="s">
        <v>2446</v>
      </c>
    </row>
    <row r="72" spans="9:11">
      <c r="I72" t="s">
        <v>284</v>
      </c>
      <c r="J72" t="s">
        <v>2447</v>
      </c>
      <c r="K72" t="s">
        <v>284</v>
      </c>
    </row>
    <row r="73" spans="9:11">
      <c r="I73" t="s">
        <v>2005</v>
      </c>
      <c r="J73" t="s">
        <v>2448</v>
      </c>
      <c r="K73" t="s">
        <v>1798</v>
      </c>
    </row>
    <row r="74" spans="9:11">
      <c r="I74" t="s">
        <v>2206</v>
      </c>
      <c r="J74" t="s">
        <v>2449</v>
      </c>
      <c r="K74" t="s">
        <v>1803</v>
      </c>
    </row>
    <row r="75" spans="9:11">
      <c r="I75" t="s">
        <v>873</v>
      </c>
      <c r="J75" t="s">
        <v>2450</v>
      </c>
      <c r="K75" t="s">
        <v>1804</v>
      </c>
    </row>
    <row r="76" spans="9:11">
      <c r="I76" t="s">
        <v>2207</v>
      </c>
      <c r="K76" t="s">
        <v>1799</v>
      </c>
    </row>
    <row r="77" spans="9:11">
      <c r="I77" t="s">
        <v>2195</v>
      </c>
      <c r="J77" t="s">
        <v>83</v>
      </c>
      <c r="K77" t="s">
        <v>1800</v>
      </c>
    </row>
    <row r="78" spans="9:11">
      <c r="I78" t="s">
        <v>2196</v>
      </c>
      <c r="J78" t="s">
        <v>494</v>
      </c>
      <c r="K78" t="s">
        <v>1801</v>
      </c>
    </row>
    <row r="79" spans="9:11">
      <c r="I79" t="s">
        <v>2197</v>
      </c>
      <c r="J79" t="s">
        <v>2451</v>
      </c>
      <c r="K79" t="s">
        <v>1802</v>
      </c>
    </row>
    <row r="80" spans="9:11">
      <c r="J80" t="s">
        <v>639</v>
      </c>
    </row>
    <row r="81" spans="10:10">
      <c r="J81" t="s">
        <v>2452</v>
      </c>
    </row>
    <row r="82" spans="10:10">
      <c r="J82" t="s">
        <v>2453</v>
      </c>
    </row>
    <row r="83" spans="10:10">
      <c r="J83" t="s">
        <v>2454</v>
      </c>
    </row>
    <row r="84" spans="10:10">
      <c r="J84" t="s">
        <v>2113</v>
      </c>
    </row>
  </sheetData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229E1-B978-4DB5-BC9A-AE4814D16C1C}">
  <dimension ref="B1:J70"/>
  <sheetViews>
    <sheetView zoomScale="70" zoomScaleNormal="70" workbookViewId="0">
      <selection activeCell="J62" sqref="J62"/>
    </sheetView>
  </sheetViews>
  <sheetFormatPr defaultRowHeight="17"/>
  <cols>
    <col min="2" max="2" width="51.9140625" customWidth="1"/>
    <col min="7" max="7" width="9.33203125" bestFit="1" customWidth="1"/>
    <col min="8" max="8" width="54.58203125" bestFit="1" customWidth="1"/>
    <col min="10" max="10" width="74.83203125" bestFit="1" customWidth="1"/>
  </cols>
  <sheetData>
    <row r="1" spans="2:10">
      <c r="H1" t="s">
        <v>388</v>
      </c>
      <c r="I1" t="s">
        <v>1742</v>
      </c>
      <c r="J1" t="s">
        <v>722</v>
      </c>
    </row>
    <row r="2" spans="2:10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s="43" t="s">
        <v>389</v>
      </c>
      <c r="J2" t="s">
        <v>389</v>
      </c>
    </row>
    <row r="3" spans="2:10">
      <c r="B3" s="8" t="s">
        <v>9</v>
      </c>
      <c r="C3" s="7">
        <f>C4+C10+C15+C20</f>
        <v>46.5</v>
      </c>
      <c r="D3" s="7">
        <f>D4+D10+D15+D20</f>
        <v>62.5</v>
      </c>
      <c r="E3" s="27">
        <f>IFERROR(C3/D3,"")</f>
        <v>0.74399999999999999</v>
      </c>
      <c r="F3" s="27">
        <f>C3/100</f>
        <v>0.46500000000000002</v>
      </c>
      <c r="G3" t="s">
        <v>2513</v>
      </c>
      <c r="H3" t="s">
        <v>2459</v>
      </c>
      <c r="J3" t="s">
        <v>542</v>
      </c>
    </row>
    <row r="4" spans="2:10">
      <c r="B4" s="8" t="s">
        <v>2220</v>
      </c>
      <c r="C4" s="9">
        <f>SUM(C5:C9)</f>
        <v>21</v>
      </c>
      <c r="D4" s="9">
        <f>SUM(D5:D9)</f>
        <v>24.5</v>
      </c>
      <c r="E4" s="27">
        <f t="shared" ref="E4:E20" si="0">IFERROR(C4/D4,"")</f>
        <v>0.8571428571428571</v>
      </c>
      <c r="F4" s="27">
        <f>C4/40</f>
        <v>0.52500000000000002</v>
      </c>
      <c r="G4" t="s">
        <v>2514</v>
      </c>
      <c r="H4" t="s">
        <v>2460</v>
      </c>
      <c r="J4" t="s">
        <v>2231</v>
      </c>
    </row>
    <row r="5" spans="2:10">
      <c r="B5" s="4" t="s">
        <v>0</v>
      </c>
      <c r="C5" s="12">
        <v>0.5</v>
      </c>
      <c r="D5" s="13">
        <v>0.5</v>
      </c>
      <c r="E5" s="24">
        <f t="shared" si="0"/>
        <v>1</v>
      </c>
      <c r="F5" s="24"/>
      <c r="G5" t="s">
        <v>1652</v>
      </c>
      <c r="H5" t="s">
        <v>2461</v>
      </c>
      <c r="J5" t="s">
        <v>2232</v>
      </c>
    </row>
    <row r="6" spans="2:10">
      <c r="B6" s="3" t="s">
        <v>2221</v>
      </c>
      <c r="C6" s="12">
        <v>5</v>
      </c>
      <c r="D6" s="13">
        <v>5.5</v>
      </c>
      <c r="E6" s="24">
        <f t="shared" si="0"/>
        <v>0.90909090909090906</v>
      </c>
      <c r="F6" s="24"/>
      <c r="G6" t="s">
        <v>2515</v>
      </c>
      <c r="H6" t="s">
        <v>2462</v>
      </c>
      <c r="J6" t="s">
        <v>2233</v>
      </c>
    </row>
    <row r="7" spans="2:10">
      <c r="B7" s="16" t="s">
        <v>2222</v>
      </c>
      <c r="C7" s="17">
        <v>4.5</v>
      </c>
      <c r="D7" s="18">
        <v>6</v>
      </c>
      <c r="E7" s="19">
        <f t="shared" si="0"/>
        <v>0.75</v>
      </c>
      <c r="F7" s="19"/>
      <c r="G7" t="s">
        <v>2516</v>
      </c>
      <c r="H7" t="s">
        <v>2501</v>
      </c>
      <c r="J7" t="s">
        <v>2234</v>
      </c>
    </row>
    <row r="8" spans="2:10">
      <c r="B8" s="3" t="s">
        <v>2223</v>
      </c>
      <c r="C8" s="12">
        <v>10.5</v>
      </c>
      <c r="D8" s="13">
        <v>12</v>
      </c>
      <c r="E8" s="24">
        <f t="shared" si="0"/>
        <v>0.875</v>
      </c>
      <c r="F8" s="24"/>
      <c r="H8" t="s">
        <v>2463</v>
      </c>
      <c r="J8" t="s">
        <v>2235</v>
      </c>
    </row>
    <row r="9" spans="2:10">
      <c r="B9" s="15" t="s">
        <v>6</v>
      </c>
      <c r="C9" s="12">
        <v>0.5</v>
      </c>
      <c r="D9" s="13">
        <v>0.5</v>
      </c>
      <c r="E9" s="24">
        <f t="shared" si="0"/>
        <v>1</v>
      </c>
      <c r="F9" s="24"/>
      <c r="J9" t="s">
        <v>2236</v>
      </c>
    </row>
    <row r="10" spans="2:10">
      <c r="B10" s="8" t="s">
        <v>2224</v>
      </c>
      <c r="C10" s="9">
        <f>SUM(C11:C14)</f>
        <v>13.5</v>
      </c>
      <c r="D10" s="10">
        <f>SUM(D11:D14)</f>
        <v>18.5</v>
      </c>
      <c r="E10" s="27">
        <f t="shared" si="0"/>
        <v>0.72972972972972971</v>
      </c>
      <c r="F10" s="27">
        <f>C10/30</f>
        <v>0.45</v>
      </c>
      <c r="H10" t="s">
        <v>2177</v>
      </c>
    </row>
    <row r="11" spans="2:10">
      <c r="B11" s="4" t="s">
        <v>0</v>
      </c>
      <c r="C11" s="12">
        <v>0.5</v>
      </c>
      <c r="D11" s="13">
        <v>0.5</v>
      </c>
      <c r="E11" s="24">
        <f t="shared" si="0"/>
        <v>1</v>
      </c>
      <c r="F11" s="24"/>
      <c r="H11" t="s">
        <v>2464</v>
      </c>
      <c r="J11" t="s">
        <v>547</v>
      </c>
    </row>
    <row r="12" spans="2:10">
      <c r="B12" s="16" t="s">
        <v>2225</v>
      </c>
      <c r="C12" s="17">
        <v>4</v>
      </c>
      <c r="D12" s="18">
        <v>6</v>
      </c>
      <c r="E12" s="19">
        <f t="shared" si="0"/>
        <v>0.66666666666666663</v>
      </c>
      <c r="F12" s="19"/>
      <c r="H12" t="s">
        <v>2465</v>
      </c>
      <c r="J12" t="s">
        <v>2237</v>
      </c>
    </row>
    <row r="13" spans="2:10">
      <c r="B13" s="16" t="s">
        <v>2226</v>
      </c>
      <c r="C13" s="17">
        <v>8.5</v>
      </c>
      <c r="D13" s="18">
        <v>11.5</v>
      </c>
      <c r="E13" s="19">
        <f t="shared" si="0"/>
        <v>0.73913043478260865</v>
      </c>
      <c r="F13" s="19"/>
      <c r="H13" t="s">
        <v>2466</v>
      </c>
      <c r="J13" t="s">
        <v>2238</v>
      </c>
    </row>
    <row r="14" spans="2:10">
      <c r="B14" s="15" t="s">
        <v>6</v>
      </c>
      <c r="C14" s="12">
        <v>0.5</v>
      </c>
      <c r="D14" s="13">
        <v>0.5</v>
      </c>
      <c r="E14" s="24">
        <f t="shared" si="0"/>
        <v>1</v>
      </c>
      <c r="F14" s="24"/>
      <c r="H14" t="s">
        <v>2502</v>
      </c>
      <c r="J14" t="s">
        <v>2233</v>
      </c>
    </row>
    <row r="15" spans="2:10">
      <c r="B15" s="8" t="s">
        <v>2227</v>
      </c>
      <c r="C15" s="9">
        <f>SUM(C16:C19)</f>
        <v>7</v>
      </c>
      <c r="D15" s="9">
        <f>SUM(D16:D19)</f>
        <v>12.5</v>
      </c>
      <c r="E15" s="27">
        <f t="shared" si="0"/>
        <v>0.56000000000000005</v>
      </c>
      <c r="F15" s="27">
        <f>C15/20</f>
        <v>0.35</v>
      </c>
      <c r="H15" t="s">
        <v>2467</v>
      </c>
      <c r="J15" t="s">
        <v>2234</v>
      </c>
    </row>
    <row r="16" spans="2:10">
      <c r="B16" s="4" t="s">
        <v>0</v>
      </c>
      <c r="C16" s="12">
        <v>0.5</v>
      </c>
      <c r="D16" s="13">
        <v>0.5</v>
      </c>
      <c r="E16" s="24">
        <f t="shared" si="0"/>
        <v>1</v>
      </c>
      <c r="F16" s="24"/>
      <c r="H16" t="s">
        <v>2468</v>
      </c>
      <c r="J16" t="s">
        <v>2239</v>
      </c>
    </row>
    <row r="17" spans="2:10">
      <c r="B17" s="16" t="s">
        <v>2228</v>
      </c>
      <c r="C17" s="17">
        <v>0</v>
      </c>
      <c r="D17" s="18">
        <v>5.5</v>
      </c>
      <c r="E17" s="19">
        <f t="shared" si="0"/>
        <v>0</v>
      </c>
      <c r="F17" s="19"/>
      <c r="H17" t="s">
        <v>2469</v>
      </c>
      <c r="J17" t="s">
        <v>2236</v>
      </c>
    </row>
    <row r="18" spans="2:10">
      <c r="B18" s="3" t="s">
        <v>2229</v>
      </c>
      <c r="C18" s="12">
        <v>6</v>
      </c>
      <c r="D18" s="13">
        <v>6</v>
      </c>
      <c r="E18" s="24">
        <f t="shared" si="0"/>
        <v>1</v>
      </c>
      <c r="F18" s="24"/>
      <c r="H18" t="s">
        <v>2470</v>
      </c>
    </row>
    <row r="19" spans="2:10">
      <c r="B19" s="15" t="s">
        <v>6</v>
      </c>
      <c r="C19" s="12">
        <v>0.5</v>
      </c>
      <c r="D19" s="13">
        <v>0.5</v>
      </c>
      <c r="E19" s="24">
        <f t="shared" si="0"/>
        <v>1</v>
      </c>
      <c r="F19" s="24"/>
      <c r="J19" t="s">
        <v>734</v>
      </c>
    </row>
    <row r="20" spans="2:10">
      <c r="B20" s="8" t="s">
        <v>2230</v>
      </c>
      <c r="C20" s="9">
        <v>5</v>
      </c>
      <c r="D20" s="9">
        <v>7</v>
      </c>
      <c r="E20" s="27">
        <f t="shared" si="0"/>
        <v>0.7142857142857143</v>
      </c>
      <c r="F20" s="27">
        <f>C20/10</f>
        <v>0.5</v>
      </c>
      <c r="H20" t="s">
        <v>2471</v>
      </c>
      <c r="J20" t="s">
        <v>2240</v>
      </c>
    </row>
    <row r="21" spans="2:10">
      <c r="H21" t="s">
        <v>2472</v>
      </c>
      <c r="J21" t="s">
        <v>2241</v>
      </c>
    </row>
    <row r="22" spans="2:10">
      <c r="H22" t="s">
        <v>2503</v>
      </c>
      <c r="J22" t="s">
        <v>2242</v>
      </c>
    </row>
    <row r="23" spans="2:10">
      <c r="H23" t="s">
        <v>2473</v>
      </c>
      <c r="J23" t="s">
        <v>2243</v>
      </c>
    </row>
    <row r="24" spans="2:10">
      <c r="H24" t="s">
        <v>2504</v>
      </c>
      <c r="J24" t="s">
        <v>2244</v>
      </c>
    </row>
    <row r="25" spans="2:10">
      <c r="H25" t="s">
        <v>2505</v>
      </c>
      <c r="J25" t="s">
        <v>2245</v>
      </c>
    </row>
    <row r="26" spans="2:10">
      <c r="H26" t="s">
        <v>2474</v>
      </c>
      <c r="J26" t="s">
        <v>2246</v>
      </c>
    </row>
    <row r="27" spans="2:10">
      <c r="H27" t="s">
        <v>2475</v>
      </c>
      <c r="J27" t="s">
        <v>2247</v>
      </c>
    </row>
    <row r="28" spans="2:10">
      <c r="H28" t="s">
        <v>2476</v>
      </c>
      <c r="J28" t="s">
        <v>2248</v>
      </c>
    </row>
    <row r="29" spans="2:10">
      <c r="H29" t="s">
        <v>2477</v>
      </c>
      <c r="J29" t="s">
        <v>2249</v>
      </c>
    </row>
    <row r="30" spans="2:10">
      <c r="H30" t="s">
        <v>2478</v>
      </c>
      <c r="J30" t="s">
        <v>2250</v>
      </c>
    </row>
    <row r="31" spans="2:10">
      <c r="H31" t="s">
        <v>2479</v>
      </c>
    </row>
    <row r="32" spans="2:10">
      <c r="H32" t="s">
        <v>131</v>
      </c>
      <c r="J32" t="s">
        <v>131</v>
      </c>
    </row>
    <row r="33" spans="8:10">
      <c r="H33" t="s">
        <v>542</v>
      </c>
      <c r="J33" t="s">
        <v>542</v>
      </c>
    </row>
    <row r="34" spans="8:10">
      <c r="H34" t="s">
        <v>2480</v>
      </c>
      <c r="J34" t="s">
        <v>2251</v>
      </c>
    </row>
    <row r="35" spans="8:10">
      <c r="H35" t="s">
        <v>2481</v>
      </c>
      <c r="J35" t="s">
        <v>2252</v>
      </c>
    </row>
    <row r="36" spans="8:10">
      <c r="H36" t="s">
        <v>2482</v>
      </c>
      <c r="J36" t="s">
        <v>2254</v>
      </c>
    </row>
    <row r="37" spans="8:10">
      <c r="H37" t="s">
        <v>2509</v>
      </c>
      <c r="J37" t="s">
        <v>2253</v>
      </c>
    </row>
    <row r="38" spans="8:10">
      <c r="H38" t="s">
        <v>2483</v>
      </c>
      <c r="J38" t="s">
        <v>2255</v>
      </c>
    </row>
    <row r="39" spans="8:10">
      <c r="H39" s="25" t="s">
        <v>2510</v>
      </c>
    </row>
    <row r="40" spans="8:10">
      <c r="H40" t="s">
        <v>2484</v>
      </c>
      <c r="J40" t="s">
        <v>547</v>
      </c>
    </row>
    <row r="41" spans="8:10">
      <c r="H41" t="s">
        <v>2485</v>
      </c>
      <c r="J41" t="s">
        <v>1606</v>
      </c>
    </row>
    <row r="42" spans="8:10">
      <c r="H42" t="s">
        <v>2486</v>
      </c>
      <c r="J42" t="s">
        <v>2256</v>
      </c>
    </row>
    <row r="43" spans="8:10">
      <c r="H43" t="s">
        <v>2511</v>
      </c>
      <c r="J43" t="s">
        <v>2257</v>
      </c>
    </row>
    <row r="44" spans="8:10">
      <c r="H44" t="s">
        <v>2487</v>
      </c>
      <c r="J44" t="s">
        <v>2258</v>
      </c>
    </row>
    <row r="45" spans="8:10">
      <c r="H45" t="s">
        <v>2488</v>
      </c>
      <c r="J45" t="s">
        <v>2259</v>
      </c>
    </row>
    <row r="46" spans="8:10">
      <c r="H46" t="s">
        <v>2512</v>
      </c>
      <c r="J46" t="s">
        <v>2260</v>
      </c>
    </row>
    <row r="47" spans="8:10">
      <c r="H47" t="s">
        <v>2489</v>
      </c>
      <c r="J47" t="s">
        <v>2261</v>
      </c>
    </row>
    <row r="48" spans="8:10">
      <c r="J48" t="s">
        <v>2262</v>
      </c>
    </row>
    <row r="49" spans="8:10">
      <c r="H49" t="s">
        <v>432</v>
      </c>
      <c r="J49" t="s">
        <v>2263</v>
      </c>
    </row>
    <row r="50" spans="8:10">
      <c r="H50" s="45" t="s">
        <v>542</v>
      </c>
    </row>
    <row r="51" spans="8:10">
      <c r="H51" s="45" t="s">
        <v>2490</v>
      </c>
      <c r="J51" t="s">
        <v>432</v>
      </c>
    </row>
    <row r="52" spans="8:10">
      <c r="H52" s="45" t="s">
        <v>2491</v>
      </c>
      <c r="J52" t="s">
        <v>542</v>
      </c>
    </row>
    <row r="53" spans="8:10">
      <c r="H53" s="45" t="s">
        <v>2506</v>
      </c>
      <c r="J53" t="s">
        <v>753</v>
      </c>
    </row>
    <row r="54" spans="8:10">
      <c r="H54" s="45"/>
      <c r="J54" t="s">
        <v>2042</v>
      </c>
    </row>
    <row r="55" spans="8:10">
      <c r="H55" t="s">
        <v>2492</v>
      </c>
      <c r="J55" t="s">
        <v>2264</v>
      </c>
    </row>
    <row r="56" spans="8:10">
      <c r="H56" t="s">
        <v>569</v>
      </c>
      <c r="J56" t="s">
        <v>2265</v>
      </c>
    </row>
    <row r="57" spans="8:10">
      <c r="H57" t="s">
        <v>2493</v>
      </c>
    </row>
    <row r="58" spans="8:10">
      <c r="H58" t="s">
        <v>2494</v>
      </c>
      <c r="J58" t="s">
        <v>547</v>
      </c>
    </row>
    <row r="59" spans="8:10">
      <c r="H59" t="s">
        <v>2495</v>
      </c>
      <c r="J59" t="s">
        <v>2266</v>
      </c>
    </row>
    <row r="60" spans="8:10">
      <c r="H60" t="s">
        <v>2496</v>
      </c>
      <c r="J60" t="s">
        <v>2267</v>
      </c>
    </row>
    <row r="61" spans="8:10">
      <c r="H61" t="s">
        <v>555</v>
      </c>
      <c r="J61" t="s">
        <v>2846</v>
      </c>
    </row>
    <row r="62" spans="8:10">
      <c r="H62" t="s">
        <v>2497</v>
      </c>
      <c r="J62" t="s">
        <v>2268</v>
      </c>
    </row>
    <row r="63" spans="8:10">
      <c r="J63" t="s">
        <v>2269</v>
      </c>
    </row>
    <row r="64" spans="8:10">
      <c r="H64" t="s">
        <v>2507</v>
      </c>
    </row>
    <row r="65" spans="8:10">
      <c r="H65" t="s">
        <v>2498</v>
      </c>
      <c r="J65" t="s">
        <v>284</v>
      </c>
    </row>
    <row r="66" spans="8:10">
      <c r="H66" t="s">
        <v>2499</v>
      </c>
      <c r="J66" t="s">
        <v>2270</v>
      </c>
    </row>
    <row r="67" spans="8:10">
      <c r="H67" t="s">
        <v>2508</v>
      </c>
      <c r="J67" t="s">
        <v>2271</v>
      </c>
    </row>
    <row r="68" spans="8:10">
      <c r="H68" t="s">
        <v>2500</v>
      </c>
      <c r="J68" t="s">
        <v>2272</v>
      </c>
    </row>
    <row r="69" spans="8:10">
      <c r="J69" t="s">
        <v>2273</v>
      </c>
    </row>
    <row r="70" spans="8:10">
      <c r="J70" t="s">
        <v>2274</v>
      </c>
    </row>
  </sheetData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D467D-D416-4095-8DF9-CED7F07F11E3}">
  <dimension ref="B1:J76"/>
  <sheetViews>
    <sheetView zoomScale="55" zoomScaleNormal="55" workbookViewId="0">
      <selection activeCell="B2" sqref="B2"/>
    </sheetView>
  </sheetViews>
  <sheetFormatPr defaultRowHeight="17"/>
  <cols>
    <col min="1" max="1" width="4.4140625" customWidth="1"/>
    <col min="2" max="2" width="66.9140625" bestFit="1" customWidth="1"/>
    <col min="7" max="7" width="10.6640625" bestFit="1" customWidth="1"/>
    <col min="8" max="8" width="47.5" bestFit="1" customWidth="1"/>
    <col min="10" max="10" width="73.83203125" bestFit="1" customWidth="1"/>
  </cols>
  <sheetData>
    <row r="1" spans="2:10">
      <c r="H1" t="s">
        <v>388</v>
      </c>
      <c r="I1" t="s">
        <v>1742</v>
      </c>
      <c r="J1" t="s">
        <v>722</v>
      </c>
    </row>
    <row r="2" spans="2:10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s="43" t="s">
        <v>389</v>
      </c>
      <c r="J2" t="s">
        <v>389</v>
      </c>
    </row>
    <row r="3" spans="2:10">
      <c r="B3" s="8" t="s">
        <v>9</v>
      </c>
      <c r="C3" s="7">
        <f>C4+C10+C15+C20</f>
        <v>45</v>
      </c>
      <c r="D3" s="7">
        <f>D4+D10+D15+D20</f>
        <v>67</v>
      </c>
      <c r="E3" s="27">
        <f>IFERROR(C3/D3,"")</f>
        <v>0.67164179104477617</v>
      </c>
      <c r="F3" s="27">
        <f>C3/100</f>
        <v>0.45</v>
      </c>
      <c r="G3" t="s">
        <v>2630</v>
      </c>
      <c r="H3" t="s">
        <v>2584</v>
      </c>
      <c r="J3" t="s">
        <v>542</v>
      </c>
    </row>
    <row r="4" spans="2:10">
      <c r="B4" s="8" t="s">
        <v>2520</v>
      </c>
      <c r="C4" s="9">
        <f>SUM(C5:C9)</f>
        <v>20</v>
      </c>
      <c r="D4" s="9">
        <f>SUM(D5:D9)</f>
        <v>25</v>
      </c>
      <c r="E4" s="27">
        <f t="shared" ref="E4:E20" si="0">IFERROR(C4/D4,"")</f>
        <v>0.8</v>
      </c>
      <c r="F4" s="27">
        <f>C4/40</f>
        <v>0.5</v>
      </c>
      <c r="G4" t="s">
        <v>2631</v>
      </c>
      <c r="H4" t="s">
        <v>2585</v>
      </c>
      <c r="J4" t="s">
        <v>2530</v>
      </c>
    </row>
    <row r="5" spans="2:10">
      <c r="B5" s="4" t="s">
        <v>0</v>
      </c>
      <c r="C5" s="12">
        <v>0.5</v>
      </c>
      <c r="D5" s="13">
        <v>0.5</v>
      </c>
      <c r="E5" s="24">
        <f t="shared" si="0"/>
        <v>1</v>
      </c>
      <c r="F5" s="24"/>
      <c r="G5" t="s">
        <v>2632</v>
      </c>
      <c r="H5" t="s">
        <v>2586</v>
      </c>
      <c r="J5" t="s">
        <v>2531</v>
      </c>
    </row>
    <row r="6" spans="2:10">
      <c r="B6" s="3" t="s">
        <v>2521</v>
      </c>
      <c r="C6" s="12">
        <v>6.5</v>
      </c>
      <c r="D6" s="13">
        <v>8</v>
      </c>
      <c r="E6" s="24">
        <f t="shared" si="0"/>
        <v>0.8125</v>
      </c>
      <c r="F6" s="24"/>
      <c r="G6" t="s">
        <v>2633</v>
      </c>
      <c r="H6" t="s">
        <v>2587</v>
      </c>
      <c r="J6" t="s">
        <v>2532</v>
      </c>
    </row>
    <row r="7" spans="2:10">
      <c r="B7" s="3" t="s">
        <v>2522</v>
      </c>
      <c r="C7" s="12">
        <v>8.5</v>
      </c>
      <c r="D7" s="13">
        <v>10</v>
      </c>
      <c r="E7" s="24">
        <f t="shared" si="0"/>
        <v>0.85</v>
      </c>
      <c r="F7" s="24"/>
      <c r="G7" t="s">
        <v>2634</v>
      </c>
      <c r="H7" t="s">
        <v>2588</v>
      </c>
      <c r="J7" t="s">
        <v>2533</v>
      </c>
    </row>
    <row r="8" spans="2:10">
      <c r="B8" s="16" t="s">
        <v>2523</v>
      </c>
      <c r="C8" s="17">
        <v>4</v>
      </c>
      <c r="D8" s="18">
        <v>6</v>
      </c>
      <c r="E8" s="19">
        <f t="shared" si="0"/>
        <v>0.66666666666666663</v>
      </c>
      <c r="F8" s="19"/>
      <c r="H8" t="s">
        <v>2589</v>
      </c>
      <c r="J8" t="s">
        <v>2534</v>
      </c>
    </row>
    <row r="9" spans="2:10">
      <c r="B9" s="15" t="s">
        <v>6</v>
      </c>
      <c r="C9" s="12">
        <v>0.5</v>
      </c>
      <c r="D9" s="13">
        <v>0.5</v>
      </c>
      <c r="E9" s="24">
        <f t="shared" si="0"/>
        <v>1</v>
      </c>
      <c r="F9" s="24"/>
      <c r="H9" t="s">
        <v>2590</v>
      </c>
      <c r="J9" t="s">
        <v>2535</v>
      </c>
    </row>
    <row r="10" spans="2:10">
      <c r="B10" s="8" t="s">
        <v>2524</v>
      </c>
      <c r="C10" s="9">
        <f>SUM(C11:C14)</f>
        <v>11.5</v>
      </c>
      <c r="D10" s="10">
        <f>SUM(D11:D14)</f>
        <v>21.5</v>
      </c>
      <c r="E10" s="27">
        <f t="shared" si="0"/>
        <v>0.53488372093023251</v>
      </c>
      <c r="F10" s="27">
        <f>C10/30</f>
        <v>0.38333333333333336</v>
      </c>
      <c r="H10" t="s">
        <v>2591</v>
      </c>
      <c r="J10" t="s">
        <v>2536</v>
      </c>
    </row>
    <row r="11" spans="2:10">
      <c r="B11" s="4" t="s">
        <v>0</v>
      </c>
      <c r="C11" s="12">
        <v>0.5</v>
      </c>
      <c r="D11" s="13">
        <v>0.5</v>
      </c>
      <c r="E11" s="24">
        <f t="shared" si="0"/>
        <v>1</v>
      </c>
      <c r="F11" s="24"/>
      <c r="H11" t="s">
        <v>2592</v>
      </c>
      <c r="J11" t="s">
        <v>1158</v>
      </c>
    </row>
    <row r="12" spans="2:10">
      <c r="B12" s="16" t="s">
        <v>2525</v>
      </c>
      <c r="C12" s="17">
        <v>4.5</v>
      </c>
      <c r="D12" s="18">
        <v>9</v>
      </c>
      <c r="E12" s="19">
        <f t="shared" si="0"/>
        <v>0.5</v>
      </c>
      <c r="F12" s="19"/>
      <c r="H12" t="s">
        <v>2589</v>
      </c>
      <c r="J12" t="s">
        <v>2537</v>
      </c>
    </row>
    <row r="13" spans="2:10">
      <c r="B13" s="16" t="s">
        <v>2526</v>
      </c>
      <c r="C13" s="17">
        <v>6</v>
      </c>
      <c r="D13" s="18">
        <v>11.5</v>
      </c>
      <c r="E13" s="19">
        <f t="shared" si="0"/>
        <v>0.52173913043478259</v>
      </c>
      <c r="F13" s="19"/>
      <c r="H13" s="25" t="s">
        <v>2637</v>
      </c>
      <c r="J13" t="s">
        <v>2538</v>
      </c>
    </row>
    <row r="14" spans="2:10">
      <c r="B14" s="15" t="s">
        <v>6</v>
      </c>
      <c r="C14" s="12">
        <v>0.5</v>
      </c>
      <c r="D14" s="13">
        <v>0.5</v>
      </c>
      <c r="E14" s="24">
        <f t="shared" si="0"/>
        <v>1</v>
      </c>
      <c r="F14" s="24"/>
      <c r="H14" t="s">
        <v>2593</v>
      </c>
    </row>
    <row r="15" spans="2:10">
      <c r="B15" s="8" t="s">
        <v>2227</v>
      </c>
      <c r="C15" s="9">
        <f>SUM(C16:C19)</f>
        <v>7</v>
      </c>
      <c r="D15" s="9">
        <f>SUM(D16:D19)</f>
        <v>13.5</v>
      </c>
      <c r="E15" s="27">
        <f t="shared" si="0"/>
        <v>0.51851851851851849</v>
      </c>
      <c r="F15" s="27">
        <f>C15/20</f>
        <v>0.35</v>
      </c>
      <c r="H15" t="s">
        <v>2594</v>
      </c>
      <c r="J15" t="s">
        <v>547</v>
      </c>
    </row>
    <row r="16" spans="2:10">
      <c r="B16" s="4" t="s">
        <v>0</v>
      </c>
      <c r="C16" s="12">
        <v>0.5</v>
      </c>
      <c r="D16" s="13">
        <v>0.5</v>
      </c>
      <c r="E16" s="24">
        <f t="shared" si="0"/>
        <v>1</v>
      </c>
      <c r="F16" s="24"/>
      <c r="H16" t="s">
        <v>2595</v>
      </c>
      <c r="J16" t="s">
        <v>2539</v>
      </c>
    </row>
    <row r="17" spans="2:10">
      <c r="B17" s="16" t="s">
        <v>2527</v>
      </c>
      <c r="C17" s="17">
        <v>2</v>
      </c>
      <c r="D17" s="18">
        <v>6.5</v>
      </c>
      <c r="E17" s="19">
        <f t="shared" si="0"/>
        <v>0.30769230769230771</v>
      </c>
      <c r="F17" s="19"/>
      <c r="H17" t="s">
        <v>2596</v>
      </c>
      <c r="J17" t="s">
        <v>2540</v>
      </c>
    </row>
    <row r="18" spans="2:10">
      <c r="B18" s="16" t="s">
        <v>2528</v>
      </c>
      <c r="C18" s="17">
        <v>4</v>
      </c>
      <c r="D18" s="18">
        <v>6</v>
      </c>
      <c r="E18" s="19">
        <f t="shared" si="0"/>
        <v>0.66666666666666663</v>
      </c>
      <c r="F18" s="19"/>
      <c r="H18" t="s">
        <v>2597</v>
      </c>
      <c r="J18" t="s">
        <v>2541</v>
      </c>
    </row>
    <row r="19" spans="2:10">
      <c r="B19" s="15" t="s">
        <v>6</v>
      </c>
      <c r="C19" s="12">
        <v>0.5</v>
      </c>
      <c r="D19" s="13">
        <v>0.5</v>
      </c>
      <c r="E19" s="24">
        <f t="shared" si="0"/>
        <v>1</v>
      </c>
      <c r="F19" s="24"/>
      <c r="H19" t="s">
        <v>2598</v>
      </c>
      <c r="J19" t="s">
        <v>2542</v>
      </c>
    </row>
    <row r="20" spans="2:10">
      <c r="B20" s="8" t="s">
        <v>2529</v>
      </c>
      <c r="C20" s="9">
        <v>6.5</v>
      </c>
      <c r="D20" s="9">
        <v>7</v>
      </c>
      <c r="E20" s="27">
        <f t="shared" si="0"/>
        <v>0.9285714285714286</v>
      </c>
      <c r="F20" s="27">
        <f>C20/10</f>
        <v>0.65</v>
      </c>
      <c r="H20" t="s">
        <v>2638</v>
      </c>
      <c r="J20" t="s">
        <v>2543</v>
      </c>
    </row>
    <row r="21" spans="2:10">
      <c r="H21" t="s">
        <v>2599</v>
      </c>
      <c r="J21" s="112" t="s">
        <v>2544</v>
      </c>
    </row>
    <row r="22" spans="2:10">
      <c r="H22" t="s">
        <v>2639</v>
      </c>
      <c r="J22" t="s">
        <v>2545</v>
      </c>
    </row>
    <row r="23" spans="2:10">
      <c r="H23" t="s">
        <v>2640</v>
      </c>
      <c r="J23" s="45" t="s">
        <v>2546</v>
      </c>
    </row>
    <row r="24" spans="2:10">
      <c r="J24" t="s">
        <v>2547</v>
      </c>
    </row>
    <row r="25" spans="2:10">
      <c r="H25" t="s">
        <v>2600</v>
      </c>
      <c r="J25" t="s">
        <v>2548</v>
      </c>
    </row>
    <row r="26" spans="2:10">
      <c r="H26" t="s">
        <v>2641</v>
      </c>
      <c r="J26" t="s">
        <v>2549</v>
      </c>
    </row>
    <row r="27" spans="2:10">
      <c r="H27" t="s">
        <v>2601</v>
      </c>
    </row>
    <row r="28" spans="2:10">
      <c r="H28" t="s">
        <v>2602</v>
      </c>
      <c r="J28" t="s">
        <v>734</v>
      </c>
    </row>
    <row r="29" spans="2:10">
      <c r="H29" t="s">
        <v>2642</v>
      </c>
      <c r="J29" t="s">
        <v>2550</v>
      </c>
    </row>
    <row r="30" spans="2:10">
      <c r="J30" t="s">
        <v>2551</v>
      </c>
    </row>
    <row r="31" spans="2:10">
      <c r="H31" t="s">
        <v>131</v>
      </c>
      <c r="J31" t="s">
        <v>2552</v>
      </c>
    </row>
    <row r="32" spans="2:10">
      <c r="H32" t="s">
        <v>2603</v>
      </c>
      <c r="J32" t="s">
        <v>2553</v>
      </c>
    </row>
    <row r="33" spans="8:10">
      <c r="H33" t="s">
        <v>2604</v>
      </c>
    </row>
    <row r="34" spans="8:10">
      <c r="H34" t="s">
        <v>2605</v>
      </c>
      <c r="J34" t="s">
        <v>131</v>
      </c>
    </row>
    <row r="35" spans="8:10">
      <c r="H35" t="s">
        <v>2643</v>
      </c>
      <c r="J35" t="s">
        <v>542</v>
      </c>
    </row>
    <row r="36" spans="8:10">
      <c r="H36" t="s">
        <v>2644</v>
      </c>
      <c r="J36" t="s">
        <v>2554</v>
      </c>
    </row>
    <row r="37" spans="8:10">
      <c r="H37" t="s">
        <v>2645</v>
      </c>
      <c r="J37" t="s">
        <v>2555</v>
      </c>
    </row>
    <row r="38" spans="8:10">
      <c r="H38" t="s">
        <v>2606</v>
      </c>
      <c r="J38" t="s">
        <v>2556</v>
      </c>
    </row>
    <row r="39" spans="8:10">
      <c r="J39" t="s">
        <v>2557</v>
      </c>
    </row>
    <row r="40" spans="8:10">
      <c r="H40" t="s">
        <v>2607</v>
      </c>
      <c r="J40" t="s">
        <v>2558</v>
      </c>
    </row>
    <row r="41" spans="8:10">
      <c r="H41" t="s">
        <v>434</v>
      </c>
      <c r="J41" t="s">
        <v>2559</v>
      </c>
    </row>
    <row r="42" spans="8:10">
      <c r="H42" t="s">
        <v>2608</v>
      </c>
    </row>
    <row r="43" spans="8:10">
      <c r="H43" t="s">
        <v>2609</v>
      </c>
      <c r="J43" t="s">
        <v>547</v>
      </c>
    </row>
    <row r="44" spans="8:10">
      <c r="H44" t="s">
        <v>2610</v>
      </c>
      <c r="J44" t="s">
        <v>2560</v>
      </c>
    </row>
    <row r="45" spans="8:10">
      <c r="H45" t="s">
        <v>2611</v>
      </c>
      <c r="J45" t="s">
        <v>2561</v>
      </c>
    </row>
    <row r="46" spans="8:10">
      <c r="H46" t="s">
        <v>2612</v>
      </c>
      <c r="J46" t="s">
        <v>2562</v>
      </c>
    </row>
    <row r="47" spans="8:10">
      <c r="H47" t="s">
        <v>2613</v>
      </c>
      <c r="J47" t="s">
        <v>2563</v>
      </c>
    </row>
    <row r="48" spans="8:10">
      <c r="H48" t="s">
        <v>2646</v>
      </c>
      <c r="J48" t="s">
        <v>2564</v>
      </c>
    </row>
    <row r="49" spans="8:10">
      <c r="J49" t="s">
        <v>2565</v>
      </c>
    </row>
    <row r="50" spans="8:10">
      <c r="J50" t="s">
        <v>2566</v>
      </c>
    </row>
    <row r="52" spans="8:10">
      <c r="H52" t="s">
        <v>432</v>
      </c>
      <c r="J52" t="s">
        <v>432</v>
      </c>
    </row>
    <row r="53" spans="8:10">
      <c r="H53" t="s">
        <v>2614</v>
      </c>
      <c r="J53" t="s">
        <v>542</v>
      </c>
    </row>
    <row r="54" spans="8:10">
      <c r="H54" t="s">
        <v>2615</v>
      </c>
      <c r="J54" t="s">
        <v>2567</v>
      </c>
    </row>
    <row r="55" spans="8:10">
      <c r="H55" t="s">
        <v>2616</v>
      </c>
      <c r="J55" t="s">
        <v>2568</v>
      </c>
    </row>
    <row r="56" spans="8:10">
      <c r="H56" t="s">
        <v>2617</v>
      </c>
      <c r="J56" s="111" t="s">
        <v>2569</v>
      </c>
    </row>
    <row r="57" spans="8:10">
      <c r="H57" t="s">
        <v>2618</v>
      </c>
      <c r="J57" t="s">
        <v>2570</v>
      </c>
    </row>
    <row r="58" spans="8:10">
      <c r="H58" t="s">
        <v>2647</v>
      </c>
      <c r="J58" t="s">
        <v>2571</v>
      </c>
    </row>
    <row r="60" spans="8:10">
      <c r="H60" t="s">
        <v>2619</v>
      </c>
      <c r="J60" t="s">
        <v>547</v>
      </c>
    </row>
    <row r="61" spans="8:10">
      <c r="H61" t="s">
        <v>2648</v>
      </c>
      <c r="J61" t="s">
        <v>2572</v>
      </c>
    </row>
    <row r="62" spans="8:10">
      <c r="H62" t="s">
        <v>2649</v>
      </c>
      <c r="J62" t="s">
        <v>2573</v>
      </c>
    </row>
    <row r="63" spans="8:10">
      <c r="H63" t="s">
        <v>2620</v>
      </c>
      <c r="J63" t="s">
        <v>2574</v>
      </c>
    </row>
    <row r="64" spans="8:10">
      <c r="H64" t="s">
        <v>2621</v>
      </c>
      <c r="J64" t="s">
        <v>2575</v>
      </c>
    </row>
    <row r="65" spans="8:10">
      <c r="H65" t="s">
        <v>2622</v>
      </c>
    </row>
    <row r="66" spans="8:10">
      <c r="J66" t="s">
        <v>284</v>
      </c>
    </row>
    <row r="67" spans="8:10">
      <c r="H67" t="s">
        <v>284</v>
      </c>
      <c r="J67" t="s">
        <v>2576</v>
      </c>
    </row>
    <row r="68" spans="8:10">
      <c r="H68" t="s">
        <v>2623</v>
      </c>
      <c r="J68" t="s">
        <v>2577</v>
      </c>
    </row>
    <row r="69" spans="8:10">
      <c r="H69" t="s">
        <v>2624</v>
      </c>
      <c r="J69" t="s">
        <v>2578</v>
      </c>
    </row>
    <row r="70" spans="8:10">
      <c r="H70" t="s">
        <v>2625</v>
      </c>
      <c r="J70" t="s">
        <v>2579</v>
      </c>
    </row>
    <row r="71" spans="8:10">
      <c r="H71" t="s">
        <v>2626</v>
      </c>
      <c r="J71" t="s">
        <v>2580</v>
      </c>
    </row>
    <row r="72" spans="8:10">
      <c r="H72" t="s">
        <v>2627</v>
      </c>
      <c r="J72" t="s">
        <v>2581</v>
      </c>
    </row>
    <row r="73" spans="8:10">
      <c r="H73" t="s">
        <v>2470</v>
      </c>
      <c r="J73" t="s">
        <v>2582</v>
      </c>
    </row>
    <row r="74" spans="8:10">
      <c r="H74" t="s">
        <v>2628</v>
      </c>
      <c r="J74" t="s">
        <v>2583</v>
      </c>
    </row>
    <row r="75" spans="8:10">
      <c r="H75" t="s">
        <v>2650</v>
      </c>
    </row>
    <row r="76" spans="8:10">
      <c r="H76" t="s">
        <v>2629</v>
      </c>
    </row>
  </sheetData>
  <phoneticPr fontId="1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BBE6E-F2C3-4163-A5FC-D5E7EE8B2D83}">
  <dimension ref="B1:J70"/>
  <sheetViews>
    <sheetView topLeftCell="A9" zoomScale="55" zoomScaleNormal="55" workbookViewId="0">
      <selection activeCell="B28" sqref="B28"/>
    </sheetView>
  </sheetViews>
  <sheetFormatPr defaultRowHeight="17"/>
  <cols>
    <col min="1" max="1" width="4.1640625" customWidth="1"/>
    <col min="2" max="2" width="66.1640625" bestFit="1" customWidth="1"/>
    <col min="8" max="8" width="46" bestFit="1" customWidth="1"/>
    <col min="10" max="10" width="57" bestFit="1" customWidth="1"/>
  </cols>
  <sheetData>
    <row r="1" spans="2:10">
      <c r="H1" t="s">
        <v>388</v>
      </c>
      <c r="I1" t="s">
        <v>1742</v>
      </c>
      <c r="J1" t="s">
        <v>722</v>
      </c>
    </row>
    <row r="2" spans="2:10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s="43" t="s">
        <v>389</v>
      </c>
      <c r="J2" t="s">
        <v>389</v>
      </c>
    </row>
    <row r="3" spans="2:10">
      <c r="B3" s="8" t="s">
        <v>9</v>
      </c>
      <c r="C3" s="7">
        <f>C4+C10+C16+C21</f>
        <v>48.5</v>
      </c>
      <c r="D3" s="7">
        <f>D4+D10+D16+D21</f>
        <v>66</v>
      </c>
      <c r="E3" s="27">
        <f>IFERROR(C3/D3,"")</f>
        <v>0.73484848484848486</v>
      </c>
      <c r="F3" s="27">
        <f>C3/100</f>
        <v>0.48499999999999999</v>
      </c>
      <c r="G3" t="s">
        <v>2710</v>
      </c>
      <c r="H3" t="s">
        <v>2721</v>
      </c>
      <c r="J3" t="s">
        <v>542</v>
      </c>
    </row>
    <row r="4" spans="2:10">
      <c r="B4" s="8" t="s">
        <v>2654</v>
      </c>
      <c r="C4" s="9">
        <f>SUM(C5:C9)</f>
        <v>16.5</v>
      </c>
      <c r="D4" s="9">
        <f>SUM(D5:D9)</f>
        <v>27</v>
      </c>
      <c r="E4" s="27">
        <f t="shared" ref="E4:E21" si="0">IFERROR(C4/D4,"")</f>
        <v>0.61111111111111116</v>
      </c>
      <c r="F4" s="27">
        <f>C4/40</f>
        <v>0.41249999999999998</v>
      </c>
      <c r="G4" t="s">
        <v>2711</v>
      </c>
      <c r="H4" t="s">
        <v>2666</v>
      </c>
      <c r="J4" t="s">
        <v>2666</v>
      </c>
    </row>
    <row r="5" spans="2:10">
      <c r="B5" s="4" t="s">
        <v>0</v>
      </c>
      <c r="C5" s="12">
        <v>0.5</v>
      </c>
      <c r="D5" s="13">
        <v>0.5</v>
      </c>
      <c r="E5" s="24">
        <f t="shared" si="0"/>
        <v>1</v>
      </c>
      <c r="F5" s="24"/>
      <c r="G5" t="s">
        <v>2712</v>
      </c>
      <c r="H5" t="s">
        <v>2667</v>
      </c>
      <c r="J5" t="s">
        <v>2667</v>
      </c>
    </row>
    <row r="6" spans="2:10">
      <c r="B6" s="3" t="s">
        <v>2655</v>
      </c>
      <c r="C6" s="12">
        <v>4.5</v>
      </c>
      <c r="D6" s="13">
        <v>6</v>
      </c>
      <c r="E6" s="24">
        <f t="shared" si="0"/>
        <v>0.75</v>
      </c>
      <c r="F6" s="24"/>
      <c r="G6" t="s">
        <v>2218</v>
      </c>
      <c r="H6" t="s">
        <v>2668</v>
      </c>
      <c r="J6" t="s">
        <v>2668</v>
      </c>
    </row>
    <row r="7" spans="2:10">
      <c r="B7" s="16" t="s">
        <v>2656</v>
      </c>
      <c r="C7" s="17">
        <v>4.5</v>
      </c>
      <c r="D7" s="18">
        <v>6.5</v>
      </c>
      <c r="E7" s="19">
        <f t="shared" si="0"/>
        <v>0.69230769230769229</v>
      </c>
      <c r="F7" s="19"/>
      <c r="G7" t="s">
        <v>2713</v>
      </c>
      <c r="H7" t="s">
        <v>2764</v>
      </c>
      <c r="J7" t="s">
        <v>2669</v>
      </c>
    </row>
    <row r="8" spans="2:10">
      <c r="B8" s="16" t="s">
        <v>2657</v>
      </c>
      <c r="C8" s="17">
        <v>6.5</v>
      </c>
      <c r="D8" s="18">
        <v>13.5</v>
      </c>
      <c r="E8" s="19">
        <f t="shared" si="0"/>
        <v>0.48148148148148145</v>
      </c>
      <c r="F8" s="19"/>
      <c r="J8" t="s">
        <v>2670</v>
      </c>
    </row>
    <row r="9" spans="2:10">
      <c r="B9" s="15" t="s">
        <v>6</v>
      </c>
      <c r="C9" s="12">
        <v>0.5</v>
      </c>
      <c r="D9" s="13">
        <v>0.5</v>
      </c>
      <c r="E9" s="24">
        <f t="shared" si="0"/>
        <v>1</v>
      </c>
      <c r="F9" s="24"/>
      <c r="H9" t="s">
        <v>2722</v>
      </c>
    </row>
    <row r="10" spans="2:10">
      <c r="B10" s="8" t="s">
        <v>2658</v>
      </c>
      <c r="C10" s="9">
        <f>SUM(C11:C15)</f>
        <v>17</v>
      </c>
      <c r="D10" s="10">
        <f>SUM(D11:D15)</f>
        <v>19</v>
      </c>
      <c r="E10" s="27">
        <f t="shared" si="0"/>
        <v>0.89473684210526316</v>
      </c>
      <c r="F10" s="27">
        <f>C10/30</f>
        <v>0.56666666666666665</v>
      </c>
      <c r="H10" t="s">
        <v>1345</v>
      </c>
      <c r="J10" t="s">
        <v>547</v>
      </c>
    </row>
    <row r="11" spans="2:10">
      <c r="B11" s="4" t="s">
        <v>0</v>
      </c>
      <c r="C11" s="12">
        <v>0.5</v>
      </c>
      <c r="D11" s="13">
        <v>0.5</v>
      </c>
      <c r="E11" s="24">
        <f t="shared" si="0"/>
        <v>1</v>
      </c>
      <c r="F11" s="24"/>
      <c r="H11" t="s">
        <v>2723</v>
      </c>
      <c r="J11" t="s">
        <v>1345</v>
      </c>
    </row>
    <row r="12" spans="2:10">
      <c r="B12" s="16" t="s">
        <v>2659</v>
      </c>
      <c r="C12" s="17">
        <v>4.5</v>
      </c>
      <c r="D12" s="18">
        <v>6</v>
      </c>
      <c r="E12" s="19">
        <f t="shared" si="0"/>
        <v>0.75</v>
      </c>
      <c r="F12" s="19"/>
      <c r="H12" t="s">
        <v>2724</v>
      </c>
      <c r="J12" t="s">
        <v>2671</v>
      </c>
    </row>
    <row r="13" spans="2:10">
      <c r="B13" s="3" t="s">
        <v>2660</v>
      </c>
      <c r="C13" s="12">
        <v>6.5</v>
      </c>
      <c r="D13" s="13">
        <v>6</v>
      </c>
      <c r="E13" s="24">
        <f t="shared" si="0"/>
        <v>1.0833333333333333</v>
      </c>
      <c r="F13" s="24"/>
      <c r="H13" t="s">
        <v>2765</v>
      </c>
      <c r="J13" t="s">
        <v>2672</v>
      </c>
    </row>
    <row r="14" spans="2:10">
      <c r="B14" s="3" t="s">
        <v>2661</v>
      </c>
      <c r="C14" s="12">
        <v>5</v>
      </c>
      <c r="D14" s="13">
        <v>6</v>
      </c>
      <c r="E14" s="24">
        <f t="shared" si="0"/>
        <v>0.83333333333333337</v>
      </c>
      <c r="F14" s="24"/>
      <c r="H14" t="s">
        <v>2725</v>
      </c>
      <c r="J14" t="s">
        <v>2673</v>
      </c>
    </row>
    <row r="15" spans="2:10">
      <c r="B15" s="15" t="s">
        <v>6</v>
      </c>
      <c r="C15" s="12">
        <v>0.5</v>
      </c>
      <c r="D15" s="13">
        <v>0.5</v>
      </c>
      <c r="E15" s="24">
        <f t="shared" si="0"/>
        <v>1</v>
      </c>
      <c r="F15" s="24"/>
      <c r="H15" t="s">
        <v>2766</v>
      </c>
      <c r="J15" t="s">
        <v>2674</v>
      </c>
    </row>
    <row r="16" spans="2:10">
      <c r="B16" s="8" t="s">
        <v>2662</v>
      </c>
      <c r="C16" s="9">
        <f>SUM(C17:C20)</f>
        <v>11</v>
      </c>
      <c r="D16" s="9">
        <f>SUM(D17:D20)</f>
        <v>13.5</v>
      </c>
      <c r="E16" s="27">
        <f t="shared" si="0"/>
        <v>0.81481481481481477</v>
      </c>
      <c r="F16" s="27">
        <f>C16/20</f>
        <v>0.55000000000000004</v>
      </c>
    </row>
    <row r="17" spans="2:10">
      <c r="B17" s="4" t="s">
        <v>0</v>
      </c>
      <c r="C17" s="12">
        <v>0.5</v>
      </c>
      <c r="D17" s="13">
        <v>0.5</v>
      </c>
      <c r="E17" s="24">
        <f t="shared" si="0"/>
        <v>1</v>
      </c>
      <c r="F17" s="24"/>
      <c r="H17" s="45" t="s">
        <v>2726</v>
      </c>
      <c r="J17" t="s">
        <v>734</v>
      </c>
    </row>
    <row r="18" spans="2:10">
      <c r="B18" s="3" t="s">
        <v>2663</v>
      </c>
      <c r="C18" s="12">
        <v>5</v>
      </c>
      <c r="D18" s="13">
        <v>6.5</v>
      </c>
      <c r="E18" s="24">
        <f t="shared" si="0"/>
        <v>0.76923076923076927</v>
      </c>
      <c r="F18" s="24"/>
      <c r="H18" s="45" t="s">
        <v>2727</v>
      </c>
      <c r="J18" s="112" t="s">
        <v>2675</v>
      </c>
    </row>
    <row r="19" spans="2:10">
      <c r="B19" s="3" t="s">
        <v>2664</v>
      </c>
      <c r="C19" s="12">
        <v>5</v>
      </c>
      <c r="D19" s="13">
        <v>6</v>
      </c>
      <c r="E19" s="24">
        <f t="shared" si="0"/>
        <v>0.83333333333333337</v>
      </c>
      <c r="F19" s="24"/>
      <c r="H19" s="45" t="s">
        <v>2728</v>
      </c>
      <c r="J19" s="112" t="s">
        <v>2676</v>
      </c>
    </row>
    <row r="20" spans="2:10">
      <c r="B20" s="15" t="s">
        <v>6</v>
      </c>
      <c r="C20" s="12">
        <v>0.5</v>
      </c>
      <c r="D20" s="13">
        <v>0.5</v>
      </c>
      <c r="E20" s="24">
        <f t="shared" si="0"/>
        <v>1</v>
      </c>
      <c r="F20" s="24"/>
      <c r="H20" s="45" t="s">
        <v>2768</v>
      </c>
      <c r="J20" s="112" t="s">
        <v>2677</v>
      </c>
    </row>
    <row r="21" spans="2:10">
      <c r="B21" s="8" t="s">
        <v>2665</v>
      </c>
      <c r="C21" s="9">
        <v>4</v>
      </c>
      <c r="D21" s="9">
        <v>6.5</v>
      </c>
      <c r="E21" s="27">
        <f t="shared" si="0"/>
        <v>0.61538461538461542</v>
      </c>
      <c r="F21" s="27">
        <f>C21/10</f>
        <v>0.4</v>
      </c>
      <c r="H21" s="45" t="s">
        <v>2729</v>
      </c>
      <c r="J21" s="112" t="s">
        <v>2678</v>
      </c>
    </row>
    <row r="22" spans="2:10">
      <c r="H22" s="45" t="s">
        <v>2767</v>
      </c>
      <c r="J22" s="112" t="s">
        <v>2679</v>
      </c>
    </row>
    <row r="23" spans="2:10">
      <c r="J23" s="112" t="s">
        <v>2680</v>
      </c>
    </row>
    <row r="24" spans="2:10">
      <c r="H24" t="s">
        <v>131</v>
      </c>
      <c r="J24" s="112" t="s">
        <v>2681</v>
      </c>
    </row>
    <row r="25" spans="2:10">
      <c r="H25" t="s">
        <v>542</v>
      </c>
    </row>
    <row r="26" spans="2:10">
      <c r="H26" t="s">
        <v>2730</v>
      </c>
      <c r="J26" t="s">
        <v>131</v>
      </c>
    </row>
    <row r="27" spans="2:10">
      <c r="H27" t="s">
        <v>2731</v>
      </c>
      <c r="J27" t="s">
        <v>542</v>
      </c>
    </row>
    <row r="28" spans="2:10">
      <c r="H28" t="s">
        <v>2732</v>
      </c>
      <c r="J28" t="s">
        <v>2682</v>
      </c>
    </row>
    <row r="29" spans="2:10">
      <c r="H29" t="s">
        <v>2733</v>
      </c>
      <c r="J29" t="s">
        <v>2683</v>
      </c>
    </row>
    <row r="30" spans="2:10">
      <c r="H30" t="s">
        <v>2734</v>
      </c>
      <c r="J30" t="s">
        <v>2684</v>
      </c>
    </row>
    <row r="31" spans="2:10">
      <c r="H31" t="s">
        <v>2735</v>
      </c>
      <c r="J31" t="s">
        <v>2685</v>
      </c>
    </row>
    <row r="32" spans="2:10">
      <c r="H32" t="s">
        <v>2736</v>
      </c>
      <c r="J32" t="s">
        <v>2686</v>
      </c>
    </row>
    <row r="33" spans="8:10">
      <c r="H33" t="s">
        <v>2769</v>
      </c>
      <c r="J33" t="s">
        <v>2687</v>
      </c>
    </row>
    <row r="34" spans="8:10">
      <c r="H34" t="s">
        <v>2737</v>
      </c>
    </row>
    <row r="35" spans="8:10">
      <c r="H35" t="s">
        <v>2738</v>
      </c>
      <c r="J35" t="s">
        <v>769</v>
      </c>
    </row>
    <row r="36" spans="8:10">
      <c r="H36" t="s">
        <v>2739</v>
      </c>
      <c r="J36" t="s">
        <v>2688</v>
      </c>
    </row>
    <row r="37" spans="8:10">
      <c r="H37" t="s">
        <v>1865</v>
      </c>
      <c r="J37" t="s">
        <v>2689</v>
      </c>
    </row>
    <row r="38" spans="8:10">
      <c r="H38" t="s">
        <v>2740</v>
      </c>
      <c r="J38" t="s">
        <v>2690</v>
      </c>
    </row>
    <row r="39" spans="8:10">
      <c r="H39" t="s">
        <v>2739</v>
      </c>
      <c r="J39" t="s">
        <v>2691</v>
      </c>
    </row>
    <row r="40" spans="8:10">
      <c r="H40" t="s">
        <v>1865</v>
      </c>
      <c r="J40" t="s">
        <v>2692</v>
      </c>
    </row>
    <row r="41" spans="8:10">
      <c r="H41" t="s">
        <v>2741</v>
      </c>
      <c r="J41" t="s">
        <v>2693</v>
      </c>
    </row>
    <row r="43" spans="8:10">
      <c r="H43" t="s">
        <v>2742</v>
      </c>
      <c r="J43" t="s">
        <v>432</v>
      </c>
    </row>
    <row r="44" spans="8:10">
      <c r="H44" t="s">
        <v>594</v>
      </c>
      <c r="J44" t="s">
        <v>542</v>
      </c>
    </row>
    <row r="45" spans="8:10">
      <c r="H45" t="s">
        <v>2743</v>
      </c>
      <c r="J45" t="s">
        <v>2694</v>
      </c>
    </row>
    <row r="46" spans="8:10">
      <c r="H46" t="s">
        <v>2744</v>
      </c>
      <c r="J46" t="s">
        <v>2695</v>
      </c>
    </row>
    <row r="47" spans="8:10">
      <c r="H47" t="s">
        <v>2745</v>
      </c>
      <c r="J47" t="s">
        <v>2696</v>
      </c>
    </row>
    <row r="48" spans="8:10">
      <c r="H48" t="s">
        <v>2746</v>
      </c>
      <c r="J48" t="s">
        <v>2697</v>
      </c>
    </row>
    <row r="49" spans="8:10">
      <c r="H49" t="s">
        <v>2747</v>
      </c>
    </row>
    <row r="50" spans="8:10">
      <c r="H50" s="25" t="s">
        <v>2770</v>
      </c>
      <c r="J50" t="s">
        <v>547</v>
      </c>
    </row>
    <row r="51" spans="8:10">
      <c r="H51" t="s">
        <v>432</v>
      </c>
      <c r="J51" t="s">
        <v>2698</v>
      </c>
    </row>
    <row r="52" spans="8:10">
      <c r="H52" t="s">
        <v>542</v>
      </c>
      <c r="J52" t="s">
        <v>2699</v>
      </c>
    </row>
    <row r="53" spans="8:10">
      <c r="H53" t="s">
        <v>2748</v>
      </c>
      <c r="J53" t="s">
        <v>2700</v>
      </c>
    </row>
    <row r="54" spans="8:10">
      <c r="H54" t="s">
        <v>2749</v>
      </c>
    </row>
    <row r="55" spans="8:10">
      <c r="H55" t="s">
        <v>2750</v>
      </c>
      <c r="J55" t="s">
        <v>284</v>
      </c>
    </row>
    <row r="56" spans="8:10">
      <c r="H56" t="s">
        <v>2751</v>
      </c>
      <c r="J56" t="s">
        <v>2701</v>
      </c>
    </row>
    <row r="57" spans="8:10">
      <c r="H57" t="s">
        <v>2752</v>
      </c>
      <c r="J57" t="s">
        <v>2702</v>
      </c>
    </row>
    <row r="58" spans="8:10">
      <c r="H58" t="s">
        <v>2753</v>
      </c>
      <c r="J58" t="s">
        <v>2703</v>
      </c>
    </row>
    <row r="59" spans="8:10">
      <c r="H59" t="s">
        <v>2754</v>
      </c>
      <c r="J59" t="s">
        <v>2704</v>
      </c>
    </row>
    <row r="60" spans="8:10">
      <c r="H60" t="s">
        <v>2755</v>
      </c>
      <c r="J60" t="s">
        <v>2705</v>
      </c>
    </row>
    <row r="61" spans="8:10">
      <c r="H61" t="s">
        <v>2756</v>
      </c>
      <c r="J61" t="s">
        <v>2706</v>
      </c>
    </row>
    <row r="62" spans="8:10">
      <c r="H62" t="s">
        <v>2757</v>
      </c>
      <c r="J62" t="s">
        <v>2707</v>
      </c>
    </row>
    <row r="63" spans="8:10">
      <c r="H63" t="s">
        <v>2758</v>
      </c>
    </row>
    <row r="64" spans="8:10">
      <c r="H64" s="25" t="s">
        <v>2771</v>
      </c>
    </row>
    <row r="65" spans="8:8">
      <c r="H65" t="s">
        <v>284</v>
      </c>
    </row>
    <row r="66" spans="8:8">
      <c r="H66" t="s">
        <v>2759</v>
      </c>
    </row>
    <row r="67" spans="8:8">
      <c r="H67" t="s">
        <v>2760</v>
      </c>
    </row>
    <row r="68" spans="8:8">
      <c r="H68" t="s">
        <v>2761</v>
      </c>
    </row>
    <row r="69" spans="8:8">
      <c r="H69" t="s">
        <v>2762</v>
      </c>
    </row>
    <row r="70" spans="8:8">
      <c r="H70" t="s">
        <v>2763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B00A7-A99E-4F27-B741-DB077783386A}">
  <dimension ref="B2:K50"/>
  <sheetViews>
    <sheetView zoomScale="70" zoomScaleNormal="70" workbookViewId="0"/>
  </sheetViews>
  <sheetFormatPr defaultRowHeight="17"/>
  <cols>
    <col min="2" max="2" width="48.33203125" customWidth="1"/>
  </cols>
  <sheetData>
    <row r="2" spans="2:10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t="s">
        <v>90</v>
      </c>
    </row>
    <row r="3" spans="2:10">
      <c r="B3" s="8" t="s">
        <v>9</v>
      </c>
      <c r="C3" s="7">
        <f>C4+C10+C15+C20</f>
        <v>31.5</v>
      </c>
      <c r="D3" s="7">
        <f>D4+D10+D15+D20</f>
        <v>70</v>
      </c>
      <c r="E3" s="11">
        <f>C3/D3</f>
        <v>0.45</v>
      </c>
      <c r="F3" s="11">
        <f>C3/100</f>
        <v>0.315</v>
      </c>
      <c r="H3" t="s">
        <v>34</v>
      </c>
    </row>
    <row r="4" spans="2:10">
      <c r="B4" s="8" t="s">
        <v>105</v>
      </c>
      <c r="C4" s="9">
        <f>SUM(C5:C9)</f>
        <v>14.5</v>
      </c>
      <c r="D4" s="10">
        <v>28</v>
      </c>
      <c r="E4" s="11">
        <f>C4/D4</f>
        <v>0.5178571428571429</v>
      </c>
      <c r="F4" s="11">
        <f>C4/40</f>
        <v>0.36249999999999999</v>
      </c>
      <c r="H4" t="s">
        <v>109</v>
      </c>
    </row>
    <row r="5" spans="2:10">
      <c r="B5" s="4" t="s">
        <v>0</v>
      </c>
      <c r="C5" s="12">
        <v>0.5</v>
      </c>
      <c r="D5" s="13">
        <v>0.5</v>
      </c>
      <c r="E5" s="14"/>
      <c r="F5" s="14"/>
      <c r="H5" t="s">
        <v>110</v>
      </c>
    </row>
    <row r="6" spans="2:10">
      <c r="B6" s="16" t="s">
        <v>106</v>
      </c>
      <c r="C6" s="17">
        <v>4.5</v>
      </c>
      <c r="D6" s="18">
        <v>10.5</v>
      </c>
      <c r="E6" s="19">
        <f>C6/D6</f>
        <v>0.42857142857142855</v>
      </c>
      <c r="F6" s="19">
        <f>C6/10</f>
        <v>0.45</v>
      </c>
      <c r="H6" t="s">
        <v>111</v>
      </c>
    </row>
    <row r="7" spans="2:10">
      <c r="B7" s="3" t="s">
        <v>107</v>
      </c>
      <c r="C7" s="12">
        <v>4</v>
      </c>
      <c r="D7" s="13">
        <v>8.5</v>
      </c>
      <c r="E7" s="14">
        <f>C7/D7</f>
        <v>0.47058823529411764</v>
      </c>
      <c r="F7" s="14">
        <f>C7/10</f>
        <v>0.4</v>
      </c>
      <c r="H7" t="s">
        <v>112</v>
      </c>
    </row>
    <row r="8" spans="2:10">
      <c r="B8" s="3" t="s">
        <v>108</v>
      </c>
      <c r="C8" s="12">
        <v>5</v>
      </c>
      <c r="D8" s="13">
        <v>8</v>
      </c>
      <c r="E8" s="14">
        <f>C8/D8</f>
        <v>0.625</v>
      </c>
      <c r="F8" s="14">
        <f>C8/10</f>
        <v>0.5</v>
      </c>
      <c r="H8" t="s">
        <v>113</v>
      </c>
    </row>
    <row r="9" spans="2:10">
      <c r="B9" s="15" t="s">
        <v>6</v>
      </c>
      <c r="C9" s="12">
        <v>0.5</v>
      </c>
      <c r="D9" s="13">
        <v>0.5</v>
      </c>
      <c r="E9" s="14"/>
      <c r="F9" s="14"/>
      <c r="H9" t="s">
        <v>114</v>
      </c>
    </row>
    <row r="10" spans="2:10">
      <c r="B10" s="8" t="s">
        <v>155</v>
      </c>
      <c r="C10" s="9">
        <f>SUM(C11:C14)</f>
        <v>7</v>
      </c>
      <c r="D10" s="10">
        <v>21</v>
      </c>
      <c r="E10" s="11">
        <f>C10/D10</f>
        <v>0.33333333333333331</v>
      </c>
      <c r="F10" s="11">
        <f>C10/30</f>
        <v>0.23333333333333334</v>
      </c>
      <c r="H10" t="s">
        <v>115</v>
      </c>
    </row>
    <row r="11" spans="2:10">
      <c r="B11" s="4" t="s">
        <v>0</v>
      </c>
      <c r="C11" s="12">
        <v>0.5</v>
      </c>
      <c r="D11" s="13">
        <v>0.5</v>
      </c>
      <c r="E11" s="14"/>
      <c r="F11" s="14"/>
    </row>
    <row r="12" spans="2:10">
      <c r="B12" s="16" t="s">
        <v>156</v>
      </c>
      <c r="C12" s="17">
        <v>4</v>
      </c>
      <c r="D12" s="18">
        <v>10.5</v>
      </c>
      <c r="E12" s="19">
        <f>C12/D12</f>
        <v>0.38095238095238093</v>
      </c>
      <c r="F12" s="19">
        <f>C12/10</f>
        <v>0.4</v>
      </c>
      <c r="H12" t="s">
        <v>116</v>
      </c>
      <c r="J12" s="25" t="s">
        <v>130</v>
      </c>
    </row>
    <row r="13" spans="2:10">
      <c r="B13" s="16" t="s">
        <v>157</v>
      </c>
      <c r="C13" s="17">
        <v>2</v>
      </c>
      <c r="D13" s="18">
        <v>9.5</v>
      </c>
      <c r="E13" s="19">
        <f>C13/D13</f>
        <v>0.21052631578947367</v>
      </c>
      <c r="F13" s="19">
        <f>C13/10</f>
        <v>0.2</v>
      </c>
      <c r="H13" t="s">
        <v>117</v>
      </c>
    </row>
    <row r="14" spans="2:10">
      <c r="B14" s="15" t="s">
        <v>6</v>
      </c>
      <c r="C14" s="12">
        <v>0.5</v>
      </c>
      <c r="D14" s="13">
        <v>0.5</v>
      </c>
      <c r="E14" s="14"/>
      <c r="F14" s="14"/>
      <c r="H14" t="s">
        <v>118</v>
      </c>
    </row>
    <row r="15" spans="2:10">
      <c r="B15" s="8" t="s">
        <v>158</v>
      </c>
      <c r="C15" s="9">
        <f>SUM(C16:C19)</f>
        <v>6</v>
      </c>
      <c r="D15" s="9">
        <f>SUM(D16:D19)</f>
        <v>13.5</v>
      </c>
      <c r="E15" s="11">
        <f>C15/D15</f>
        <v>0.44444444444444442</v>
      </c>
      <c r="F15" s="11">
        <f>C15/20</f>
        <v>0.3</v>
      </c>
      <c r="H15" t="s">
        <v>119</v>
      </c>
    </row>
    <row r="16" spans="2:10">
      <c r="B16" s="4" t="s">
        <v>0</v>
      </c>
      <c r="C16" s="12">
        <v>0.5</v>
      </c>
      <c r="D16" s="13">
        <v>0.5</v>
      </c>
      <c r="E16" s="14"/>
      <c r="F16" s="14"/>
      <c r="H16" t="s">
        <v>120</v>
      </c>
    </row>
    <row r="17" spans="2:8">
      <c r="B17" s="16" t="s">
        <v>159</v>
      </c>
      <c r="C17" s="17">
        <v>1</v>
      </c>
      <c r="D17" s="18">
        <v>6.5</v>
      </c>
      <c r="E17" s="19">
        <f>C17/D17</f>
        <v>0.15384615384615385</v>
      </c>
      <c r="F17" s="19">
        <f>C17/10</f>
        <v>0.1</v>
      </c>
    </row>
    <row r="18" spans="2:8">
      <c r="B18" s="16" t="s">
        <v>160</v>
      </c>
      <c r="C18" s="17">
        <v>4</v>
      </c>
      <c r="D18" s="18">
        <v>6</v>
      </c>
      <c r="E18" s="19">
        <f>C18/D18</f>
        <v>0.66666666666666663</v>
      </c>
      <c r="F18" s="19">
        <f>C18/10</f>
        <v>0.4</v>
      </c>
      <c r="H18" t="s">
        <v>121</v>
      </c>
    </row>
    <row r="19" spans="2:8">
      <c r="B19" s="15" t="s">
        <v>6</v>
      </c>
      <c r="C19" s="12">
        <v>0.5</v>
      </c>
      <c r="D19" s="13">
        <v>0.5</v>
      </c>
      <c r="E19" s="14"/>
      <c r="F19" s="14"/>
      <c r="H19" t="s">
        <v>122</v>
      </c>
    </row>
    <row r="20" spans="2:8">
      <c r="B20" s="8" t="s">
        <v>161</v>
      </c>
      <c r="C20" s="9">
        <v>4</v>
      </c>
      <c r="D20" s="9">
        <v>7.5</v>
      </c>
      <c r="E20" s="11">
        <f>C20/D20</f>
        <v>0.53333333333333333</v>
      </c>
      <c r="F20" s="11">
        <f>C20/10</f>
        <v>0.4</v>
      </c>
      <c r="H20" t="s">
        <v>123</v>
      </c>
    </row>
    <row r="21" spans="2:8">
      <c r="H21" t="s">
        <v>124</v>
      </c>
    </row>
    <row r="22" spans="2:8">
      <c r="H22" t="s">
        <v>125</v>
      </c>
    </row>
    <row r="23" spans="2:8">
      <c r="H23" t="s">
        <v>126</v>
      </c>
    </row>
    <row r="24" spans="2:8">
      <c r="H24" t="s">
        <v>127</v>
      </c>
    </row>
    <row r="25" spans="2:8">
      <c r="H25" t="s">
        <v>128</v>
      </c>
    </row>
    <row r="26" spans="2:8">
      <c r="H26" t="s">
        <v>129</v>
      </c>
    </row>
    <row r="28" spans="2:8">
      <c r="H28" t="s">
        <v>131</v>
      </c>
    </row>
    <row r="29" spans="2:8">
      <c r="H29" t="s">
        <v>132</v>
      </c>
    </row>
    <row r="30" spans="2:8">
      <c r="H30" t="s">
        <v>133</v>
      </c>
    </row>
    <row r="31" spans="2:8">
      <c r="H31" t="s">
        <v>134</v>
      </c>
    </row>
    <row r="33" spans="8:11">
      <c r="H33" t="s">
        <v>135</v>
      </c>
    </row>
    <row r="34" spans="8:11">
      <c r="H34" t="s">
        <v>136</v>
      </c>
      <c r="K34" s="26" t="s">
        <v>152</v>
      </c>
    </row>
    <row r="35" spans="8:11">
      <c r="H35" t="s">
        <v>137</v>
      </c>
    </row>
    <row r="36" spans="8:11">
      <c r="H36" t="s">
        <v>138</v>
      </c>
    </row>
    <row r="37" spans="8:11">
      <c r="H37" t="s">
        <v>139</v>
      </c>
    </row>
    <row r="38" spans="8:11">
      <c r="H38" t="s">
        <v>140</v>
      </c>
      <c r="J38" s="26" t="s">
        <v>154</v>
      </c>
    </row>
    <row r="39" spans="8:11">
      <c r="H39" t="s">
        <v>141</v>
      </c>
    </row>
    <row r="40" spans="8:11">
      <c r="H40" t="s">
        <v>142</v>
      </c>
    </row>
    <row r="41" spans="8:11">
      <c r="H41" t="s">
        <v>143</v>
      </c>
    </row>
    <row r="42" spans="8:11">
      <c r="H42" t="s">
        <v>144</v>
      </c>
      <c r="I42" t="s">
        <v>153</v>
      </c>
    </row>
    <row r="43" spans="8:11">
      <c r="H43" t="s">
        <v>145</v>
      </c>
    </row>
    <row r="45" spans="8:11">
      <c r="H45" t="s">
        <v>146</v>
      </c>
    </row>
    <row r="46" spans="8:11">
      <c r="H46" t="s">
        <v>147</v>
      </c>
    </row>
    <row r="47" spans="8:11">
      <c r="H47" t="s">
        <v>148</v>
      </c>
    </row>
    <row r="48" spans="8:11">
      <c r="H48" t="s">
        <v>149</v>
      </c>
    </row>
    <row r="49" spans="8:8">
      <c r="H49" t="s">
        <v>150</v>
      </c>
    </row>
    <row r="50" spans="8:8">
      <c r="H50" t="s">
        <v>151</v>
      </c>
    </row>
  </sheetData>
  <phoneticPr fontId="1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8B35F-F2A9-4487-BA20-183BF72D2DA7}">
  <dimension ref="B1:J83"/>
  <sheetViews>
    <sheetView zoomScale="55" zoomScaleNormal="55" workbookViewId="0">
      <selection activeCell="B2" sqref="B2"/>
    </sheetView>
  </sheetViews>
  <sheetFormatPr defaultRowHeight="17"/>
  <cols>
    <col min="2" max="2" width="70.75" customWidth="1"/>
    <col min="7" max="7" width="11.58203125" customWidth="1"/>
    <col min="8" max="8" width="71.1640625" bestFit="1" customWidth="1"/>
    <col min="10" max="10" width="50.08203125" bestFit="1" customWidth="1"/>
  </cols>
  <sheetData>
    <row r="1" spans="2:10">
      <c r="H1" t="s">
        <v>388</v>
      </c>
      <c r="I1" t="s">
        <v>1742</v>
      </c>
      <c r="J1" t="s">
        <v>722</v>
      </c>
    </row>
    <row r="2" spans="2:10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s="43" t="s">
        <v>389</v>
      </c>
      <c r="I2" s="43" t="s">
        <v>389</v>
      </c>
      <c r="J2" s="43" t="s">
        <v>389</v>
      </c>
    </row>
    <row r="3" spans="2:10">
      <c r="B3" s="8" t="s">
        <v>9</v>
      </c>
      <c r="C3" s="7">
        <f>C4+C11+C16+C21</f>
        <v>46.5</v>
      </c>
      <c r="D3" s="7">
        <f>D4+D11+D16+D21</f>
        <v>68</v>
      </c>
      <c r="E3" s="27">
        <f>IFERROR(C3/D3,"")</f>
        <v>0.68382352941176472</v>
      </c>
      <c r="F3" s="27">
        <f>C3/100</f>
        <v>0.46500000000000002</v>
      </c>
      <c r="G3" t="s">
        <v>2847</v>
      </c>
      <c r="H3" t="s">
        <v>542</v>
      </c>
      <c r="J3" t="s">
        <v>542</v>
      </c>
    </row>
    <row r="4" spans="2:10">
      <c r="B4" s="8" t="s">
        <v>2773</v>
      </c>
      <c r="C4" s="9">
        <f>SUM(C5:C10)</f>
        <v>18</v>
      </c>
      <c r="D4" s="9">
        <f>SUM(D5:D10)</f>
        <v>26.5</v>
      </c>
      <c r="E4" s="27">
        <f t="shared" ref="E4:E21" si="0">IFERROR(C4/D4,"")</f>
        <v>0.67924528301886788</v>
      </c>
      <c r="F4" s="27">
        <f>C4/40</f>
        <v>0.45</v>
      </c>
      <c r="G4" t="s">
        <v>2848</v>
      </c>
      <c r="H4" t="s">
        <v>2910</v>
      </c>
      <c r="J4" t="s">
        <v>2785</v>
      </c>
    </row>
    <row r="5" spans="2:10">
      <c r="B5" s="4" t="s">
        <v>0</v>
      </c>
      <c r="C5" s="12">
        <v>0.5</v>
      </c>
      <c r="D5" s="13">
        <v>0.5</v>
      </c>
      <c r="E5" s="24">
        <f t="shared" si="0"/>
        <v>1</v>
      </c>
      <c r="F5" s="24"/>
      <c r="G5" t="s">
        <v>2849</v>
      </c>
      <c r="H5" t="s">
        <v>2913</v>
      </c>
      <c r="J5" t="s">
        <v>2786</v>
      </c>
    </row>
    <row r="6" spans="2:10">
      <c r="B6" s="3" t="s">
        <v>2774</v>
      </c>
      <c r="C6" s="12">
        <v>5</v>
      </c>
      <c r="D6" s="13">
        <v>6.5</v>
      </c>
      <c r="E6" s="24">
        <f t="shared" si="0"/>
        <v>0.76923076923076927</v>
      </c>
      <c r="F6" s="24"/>
      <c r="G6" t="s">
        <v>2850</v>
      </c>
      <c r="H6" t="s">
        <v>873</v>
      </c>
      <c r="J6" t="s">
        <v>2787</v>
      </c>
    </row>
    <row r="7" spans="2:10">
      <c r="B7" s="3" t="s">
        <v>2775</v>
      </c>
      <c r="C7" s="12">
        <v>4</v>
      </c>
      <c r="D7" s="13">
        <v>5.5</v>
      </c>
      <c r="E7" s="24">
        <f t="shared" si="0"/>
        <v>0.72727272727272729</v>
      </c>
      <c r="F7" s="24"/>
      <c r="G7" t="s">
        <v>2851</v>
      </c>
      <c r="H7" t="s">
        <v>2911</v>
      </c>
      <c r="J7" t="s">
        <v>2788</v>
      </c>
    </row>
    <row r="8" spans="2:10">
      <c r="B8" s="16" t="s">
        <v>2777</v>
      </c>
      <c r="C8" s="17">
        <v>4.5</v>
      </c>
      <c r="D8" s="18">
        <v>7</v>
      </c>
      <c r="E8" s="19">
        <f t="shared" si="0"/>
        <v>0.6428571428571429</v>
      </c>
      <c r="F8" s="19"/>
      <c r="H8" t="s">
        <v>2912</v>
      </c>
      <c r="J8" t="s">
        <v>2789</v>
      </c>
    </row>
    <row r="9" spans="2:10">
      <c r="B9" s="16" t="s">
        <v>2778</v>
      </c>
      <c r="C9" s="17">
        <v>3.5</v>
      </c>
      <c r="D9" s="18">
        <v>6.5</v>
      </c>
      <c r="E9" s="19">
        <f t="shared" si="0"/>
        <v>0.53846153846153844</v>
      </c>
      <c r="F9" s="19"/>
      <c r="H9" t="s">
        <v>2917</v>
      </c>
      <c r="J9" t="s">
        <v>2790</v>
      </c>
    </row>
    <row r="10" spans="2:10">
      <c r="B10" s="15" t="s">
        <v>6</v>
      </c>
      <c r="C10" s="12">
        <v>0.5</v>
      </c>
      <c r="D10" s="13">
        <v>0.5</v>
      </c>
      <c r="E10" s="24">
        <f t="shared" si="0"/>
        <v>1</v>
      </c>
      <c r="F10" s="24"/>
      <c r="H10" t="s">
        <v>2916</v>
      </c>
      <c r="J10" t="s">
        <v>2791</v>
      </c>
    </row>
    <row r="11" spans="2:10">
      <c r="B11" s="8" t="s">
        <v>2776</v>
      </c>
      <c r="C11" s="9">
        <f>SUM(C12:C15)</f>
        <v>14</v>
      </c>
      <c r="D11" s="10">
        <f>SUM(D12:D15)</f>
        <v>19</v>
      </c>
      <c r="E11" s="27">
        <f t="shared" si="0"/>
        <v>0.73684210526315785</v>
      </c>
      <c r="F11" s="27">
        <f>C11/30</f>
        <v>0.46666666666666667</v>
      </c>
      <c r="J11" t="s">
        <v>2792</v>
      </c>
    </row>
    <row r="12" spans="2:10">
      <c r="B12" s="4" t="s">
        <v>0</v>
      </c>
      <c r="C12" s="12">
        <v>0.5</v>
      </c>
      <c r="D12" s="13">
        <v>0.5</v>
      </c>
      <c r="E12" s="24">
        <f t="shared" si="0"/>
        <v>1</v>
      </c>
      <c r="F12" s="24"/>
      <c r="H12" t="s">
        <v>2914</v>
      </c>
    </row>
    <row r="13" spans="2:10">
      <c r="B13" s="16" t="s">
        <v>2779</v>
      </c>
      <c r="C13" s="17">
        <v>6.5</v>
      </c>
      <c r="D13" s="18">
        <v>9</v>
      </c>
      <c r="E13" s="19">
        <f t="shared" si="0"/>
        <v>0.72222222222222221</v>
      </c>
      <c r="F13" s="19"/>
      <c r="H13" t="s">
        <v>2915</v>
      </c>
      <c r="J13" t="s">
        <v>547</v>
      </c>
    </row>
    <row r="14" spans="2:10">
      <c r="B14" s="16" t="s">
        <v>2780</v>
      </c>
      <c r="C14" s="17">
        <v>6.5</v>
      </c>
      <c r="D14" s="18">
        <v>9</v>
      </c>
      <c r="E14" s="19">
        <f t="shared" si="0"/>
        <v>0.72222222222222221</v>
      </c>
      <c r="F14" s="19"/>
      <c r="H14" t="s">
        <v>2918</v>
      </c>
      <c r="J14" t="s">
        <v>2793</v>
      </c>
    </row>
    <row r="15" spans="2:10">
      <c r="B15" s="15" t="s">
        <v>6</v>
      </c>
      <c r="C15" s="12">
        <v>0.5</v>
      </c>
      <c r="D15" s="13">
        <v>0.5</v>
      </c>
      <c r="E15" s="24">
        <f t="shared" si="0"/>
        <v>1</v>
      </c>
      <c r="F15" s="24"/>
      <c r="H15" t="s">
        <v>2919</v>
      </c>
      <c r="J15" t="s">
        <v>2794</v>
      </c>
    </row>
    <row r="16" spans="2:10">
      <c r="B16" s="8" t="s">
        <v>2781</v>
      </c>
      <c r="C16" s="9">
        <f>SUM(C17:C20)</f>
        <v>9.5</v>
      </c>
      <c r="D16" s="9">
        <f>SUM(D17:D20)</f>
        <v>15.5</v>
      </c>
      <c r="E16" s="27">
        <f t="shared" si="0"/>
        <v>0.61290322580645162</v>
      </c>
      <c r="F16" s="27">
        <f>C16/20</f>
        <v>0.47499999999999998</v>
      </c>
      <c r="H16" t="s">
        <v>2920</v>
      </c>
      <c r="J16" t="s">
        <v>2795</v>
      </c>
    </row>
    <row r="17" spans="2:10">
      <c r="B17" s="4" t="s">
        <v>0</v>
      </c>
      <c r="C17" s="12">
        <v>0.5</v>
      </c>
      <c r="D17" s="13">
        <v>0.5</v>
      </c>
      <c r="E17" s="24">
        <f t="shared" si="0"/>
        <v>1</v>
      </c>
      <c r="F17" s="24"/>
      <c r="H17" t="s">
        <v>2921</v>
      </c>
      <c r="J17" t="s">
        <v>2796</v>
      </c>
    </row>
    <row r="18" spans="2:10">
      <c r="B18" s="16" t="s">
        <v>2782</v>
      </c>
      <c r="C18" s="17">
        <v>3</v>
      </c>
      <c r="D18" s="18">
        <v>7.5</v>
      </c>
      <c r="E18" s="19">
        <f t="shared" si="0"/>
        <v>0.4</v>
      </c>
      <c r="F18" s="19"/>
      <c r="H18" t="s">
        <v>2922</v>
      </c>
      <c r="J18" t="s">
        <v>2797</v>
      </c>
    </row>
    <row r="19" spans="2:10">
      <c r="B19" s="3" t="s">
        <v>2783</v>
      </c>
      <c r="C19" s="12">
        <v>5.5</v>
      </c>
      <c r="D19" s="13">
        <v>7</v>
      </c>
      <c r="E19" s="24">
        <f t="shared" si="0"/>
        <v>0.7857142857142857</v>
      </c>
      <c r="F19" s="24"/>
      <c r="J19" t="s">
        <v>743</v>
      </c>
    </row>
    <row r="20" spans="2:10">
      <c r="B20" s="15" t="s">
        <v>6</v>
      </c>
      <c r="C20" s="12">
        <v>0.5</v>
      </c>
      <c r="D20" s="13">
        <v>0.5</v>
      </c>
      <c r="E20" s="24">
        <f t="shared" si="0"/>
        <v>1</v>
      </c>
      <c r="F20" s="24"/>
      <c r="H20" t="s">
        <v>734</v>
      </c>
    </row>
    <row r="21" spans="2:10">
      <c r="B21" s="8" t="s">
        <v>2784</v>
      </c>
      <c r="C21" s="9">
        <v>5</v>
      </c>
      <c r="D21" s="9">
        <v>7</v>
      </c>
      <c r="E21" s="27">
        <f t="shared" si="0"/>
        <v>0.7142857142857143</v>
      </c>
      <c r="F21" s="27">
        <f>C21/10</f>
        <v>0.5</v>
      </c>
      <c r="H21" t="s">
        <v>2923</v>
      </c>
      <c r="J21" t="s">
        <v>734</v>
      </c>
    </row>
    <row r="22" spans="2:10">
      <c r="H22" t="s">
        <v>2924</v>
      </c>
      <c r="J22" t="s">
        <v>2798</v>
      </c>
    </row>
    <row r="23" spans="2:10">
      <c r="H23" t="s">
        <v>2925</v>
      </c>
      <c r="J23" t="s">
        <v>2799</v>
      </c>
    </row>
    <row r="24" spans="2:10">
      <c r="H24" t="s">
        <v>2926</v>
      </c>
      <c r="J24" t="s">
        <v>2800</v>
      </c>
    </row>
    <row r="25" spans="2:10">
      <c r="H25" t="s">
        <v>2927</v>
      </c>
      <c r="J25" t="s">
        <v>2801</v>
      </c>
    </row>
    <row r="26" spans="2:10">
      <c r="J26" t="s">
        <v>2802</v>
      </c>
    </row>
    <row r="27" spans="2:10">
      <c r="H27" t="s">
        <v>2928</v>
      </c>
      <c r="J27" t="s">
        <v>2803</v>
      </c>
    </row>
    <row r="28" spans="2:10">
      <c r="H28" t="s">
        <v>2929</v>
      </c>
      <c r="J28" t="s">
        <v>2804</v>
      </c>
    </row>
    <row r="29" spans="2:10">
      <c r="H29" t="s">
        <v>588</v>
      </c>
      <c r="J29" t="s">
        <v>2805</v>
      </c>
    </row>
    <row r="30" spans="2:10">
      <c r="H30" t="s">
        <v>2930</v>
      </c>
    </row>
    <row r="31" spans="2:10">
      <c r="H31" t="s">
        <v>2931</v>
      </c>
      <c r="J31" t="s">
        <v>1150</v>
      </c>
    </row>
    <row r="32" spans="2:10">
      <c r="H32" t="s">
        <v>2932</v>
      </c>
      <c r="J32" t="s">
        <v>2806</v>
      </c>
    </row>
    <row r="33" spans="8:10">
      <c r="J33" t="s">
        <v>2807</v>
      </c>
    </row>
    <row r="34" spans="8:10">
      <c r="H34" t="s">
        <v>131</v>
      </c>
      <c r="J34" t="s">
        <v>2808</v>
      </c>
    </row>
    <row r="35" spans="8:10">
      <c r="H35" t="s">
        <v>2933</v>
      </c>
      <c r="J35" t="s">
        <v>2809</v>
      </c>
    </row>
    <row r="36" spans="8:10">
      <c r="H36" t="s">
        <v>2937</v>
      </c>
      <c r="J36" t="s">
        <v>2810</v>
      </c>
    </row>
    <row r="37" spans="8:10">
      <c r="H37" t="s">
        <v>2934</v>
      </c>
      <c r="J37" t="s">
        <v>2811</v>
      </c>
    </row>
    <row r="38" spans="8:10">
      <c r="H38" t="s">
        <v>2935</v>
      </c>
      <c r="J38" t="s">
        <v>2812</v>
      </c>
    </row>
    <row r="39" spans="8:10">
      <c r="H39" t="s">
        <v>2936</v>
      </c>
    </row>
    <row r="40" spans="8:10">
      <c r="H40" t="s">
        <v>2938</v>
      </c>
      <c r="J40" t="s">
        <v>131</v>
      </c>
    </row>
    <row r="41" spans="8:10">
      <c r="H41" t="s">
        <v>2939</v>
      </c>
      <c r="J41" t="s">
        <v>542</v>
      </c>
    </row>
    <row r="42" spans="8:10">
      <c r="H42" t="s">
        <v>2940</v>
      </c>
      <c r="J42" t="s">
        <v>2813</v>
      </c>
    </row>
    <row r="43" spans="8:10">
      <c r="J43" t="s">
        <v>2814</v>
      </c>
    </row>
    <row r="44" spans="8:10">
      <c r="H44" t="s">
        <v>2941</v>
      </c>
      <c r="J44" t="s">
        <v>2815</v>
      </c>
    </row>
    <row r="45" spans="8:10">
      <c r="H45" t="s">
        <v>2942</v>
      </c>
      <c r="J45" t="s">
        <v>2816</v>
      </c>
    </row>
    <row r="46" spans="8:10">
      <c r="H46" t="s">
        <v>2943</v>
      </c>
      <c r="J46" t="s">
        <v>2817</v>
      </c>
    </row>
    <row r="47" spans="8:10">
      <c r="H47" t="s">
        <v>2944</v>
      </c>
      <c r="J47" t="s">
        <v>2818</v>
      </c>
    </row>
    <row r="48" spans="8:10">
      <c r="H48" t="s">
        <v>2945</v>
      </c>
      <c r="J48" t="s">
        <v>2819</v>
      </c>
    </row>
    <row r="49" spans="8:10">
      <c r="H49" t="s">
        <v>2946</v>
      </c>
      <c r="J49" t="s">
        <v>2820</v>
      </c>
    </row>
    <row r="50" spans="8:10">
      <c r="J50" t="s">
        <v>2821</v>
      </c>
    </row>
    <row r="51" spans="8:10">
      <c r="H51" t="s">
        <v>432</v>
      </c>
      <c r="J51" t="s">
        <v>2822</v>
      </c>
    </row>
    <row r="52" spans="8:10">
      <c r="H52" t="s">
        <v>542</v>
      </c>
      <c r="J52" t="s">
        <v>2823</v>
      </c>
    </row>
    <row r="53" spans="8:10">
      <c r="H53" t="s">
        <v>1082</v>
      </c>
    </row>
    <row r="54" spans="8:10">
      <c r="H54" t="s">
        <v>2947</v>
      </c>
      <c r="J54" t="s">
        <v>547</v>
      </c>
    </row>
    <row r="55" spans="8:10">
      <c r="H55" t="s">
        <v>2948</v>
      </c>
      <c r="J55" t="s">
        <v>2824</v>
      </c>
    </row>
    <row r="56" spans="8:10">
      <c r="H56" t="s">
        <v>2949</v>
      </c>
      <c r="J56" t="s">
        <v>2825</v>
      </c>
    </row>
    <row r="57" spans="8:10">
      <c r="H57" t="s">
        <v>2833</v>
      </c>
      <c r="J57" t="s">
        <v>2826</v>
      </c>
    </row>
    <row r="58" spans="8:10">
      <c r="J58" t="s">
        <v>2827</v>
      </c>
    </row>
    <row r="59" spans="8:10">
      <c r="H59" t="s">
        <v>547</v>
      </c>
      <c r="J59" t="s">
        <v>2828</v>
      </c>
    </row>
    <row r="60" spans="8:10">
      <c r="H60" t="s">
        <v>2950</v>
      </c>
      <c r="J60" t="s">
        <v>2829</v>
      </c>
    </row>
    <row r="61" spans="8:10">
      <c r="H61" t="s">
        <v>2951</v>
      </c>
      <c r="J61" t="s">
        <v>2830</v>
      </c>
    </row>
    <row r="62" spans="8:10">
      <c r="H62" t="s">
        <v>2952</v>
      </c>
    </row>
    <row r="63" spans="8:10">
      <c r="H63" t="s">
        <v>2953</v>
      </c>
      <c r="J63" t="s">
        <v>432</v>
      </c>
    </row>
    <row r="64" spans="8:10">
      <c r="H64" t="s">
        <v>2954</v>
      </c>
      <c r="J64" t="s">
        <v>542</v>
      </c>
    </row>
    <row r="65" spans="8:10">
      <c r="J65" t="s">
        <v>2831</v>
      </c>
    </row>
    <row r="66" spans="8:10">
      <c r="H66" t="s">
        <v>284</v>
      </c>
      <c r="J66" t="s">
        <v>2832</v>
      </c>
    </row>
    <row r="67" spans="8:10">
      <c r="H67" t="s">
        <v>2955</v>
      </c>
      <c r="J67" t="s">
        <v>2833</v>
      </c>
    </row>
    <row r="68" spans="8:10">
      <c r="H68" t="s">
        <v>2956</v>
      </c>
      <c r="J68" t="s">
        <v>2834</v>
      </c>
    </row>
    <row r="69" spans="8:10">
      <c r="H69" t="s">
        <v>2957</v>
      </c>
      <c r="J69" t="s">
        <v>2832</v>
      </c>
    </row>
    <row r="70" spans="8:10">
      <c r="H70" t="s">
        <v>2958</v>
      </c>
      <c r="J70" t="s">
        <v>2833</v>
      </c>
    </row>
    <row r="71" spans="8:10">
      <c r="H71" t="s">
        <v>2959</v>
      </c>
    </row>
    <row r="72" spans="8:10">
      <c r="H72" t="s">
        <v>2960</v>
      </c>
      <c r="J72" t="s">
        <v>547</v>
      </c>
    </row>
    <row r="73" spans="8:10">
      <c r="J73" t="s">
        <v>2835</v>
      </c>
    </row>
    <row r="74" spans="8:10">
      <c r="J74" t="s">
        <v>2836</v>
      </c>
    </row>
    <row r="75" spans="8:10">
      <c r="J75" t="s">
        <v>2837</v>
      </c>
    </row>
    <row r="76" spans="8:10">
      <c r="J76" t="s">
        <v>2838</v>
      </c>
    </row>
    <row r="78" spans="8:10">
      <c r="J78" t="s">
        <v>284</v>
      </c>
    </row>
    <row r="79" spans="8:10">
      <c r="J79" t="s">
        <v>2839</v>
      </c>
    </row>
    <row r="80" spans="8:10">
      <c r="J80" t="s">
        <v>2840</v>
      </c>
    </row>
    <row r="81" spans="10:10">
      <c r="J81" t="s">
        <v>2841</v>
      </c>
    </row>
    <row r="82" spans="10:10">
      <c r="J82" t="s">
        <v>2842</v>
      </c>
    </row>
    <row r="83" spans="10:10">
      <c r="J83" t="s">
        <v>2843</v>
      </c>
    </row>
  </sheetData>
  <phoneticPr fontId="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92902-6AD2-4131-AA18-E6FDBC35FEDB}">
  <dimension ref="B1:J74"/>
  <sheetViews>
    <sheetView zoomScale="55" zoomScaleNormal="55" workbookViewId="0">
      <selection activeCell="B2" sqref="B2"/>
    </sheetView>
  </sheetViews>
  <sheetFormatPr defaultRowHeight="17"/>
  <cols>
    <col min="2" max="2" width="74.75" bestFit="1" customWidth="1"/>
    <col min="8" max="8" width="66.4140625" bestFit="1" customWidth="1"/>
    <col min="9" max="9" width="58.83203125" bestFit="1" customWidth="1"/>
    <col min="10" max="10" width="53.08203125" bestFit="1" customWidth="1"/>
  </cols>
  <sheetData>
    <row r="1" spans="2:10">
      <c r="H1" t="s">
        <v>388</v>
      </c>
      <c r="I1" t="s">
        <v>1742</v>
      </c>
      <c r="J1" t="s">
        <v>722</v>
      </c>
    </row>
    <row r="2" spans="2:10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s="43" t="s">
        <v>389</v>
      </c>
      <c r="I2" s="43" t="s">
        <v>318</v>
      </c>
      <c r="J2" s="43" t="s">
        <v>389</v>
      </c>
    </row>
    <row r="3" spans="2:10">
      <c r="B3" s="8" t="s">
        <v>9</v>
      </c>
      <c r="C3" s="7">
        <f>C4+C10+C15+C20</f>
        <v>45.5</v>
      </c>
      <c r="D3" s="7">
        <f>D4+D10+D15+D20</f>
        <v>64</v>
      </c>
      <c r="E3" s="27">
        <f>IFERROR(C3/D3,"")</f>
        <v>0.7109375</v>
      </c>
      <c r="F3" s="27">
        <f>C3/100</f>
        <v>0.45500000000000002</v>
      </c>
      <c r="G3" t="s">
        <v>2215</v>
      </c>
      <c r="H3" t="s">
        <v>3010</v>
      </c>
      <c r="I3" t="s">
        <v>2961</v>
      </c>
      <c r="J3" t="s">
        <v>542</v>
      </c>
    </row>
    <row r="4" spans="2:10">
      <c r="B4" s="8" t="s">
        <v>2852</v>
      </c>
      <c r="C4" s="9">
        <f>SUM(C5:C9)</f>
        <v>17</v>
      </c>
      <c r="D4" s="9">
        <f>SUM(D5:D9)</f>
        <v>24.5</v>
      </c>
      <c r="E4" s="27">
        <f t="shared" ref="E4:E20" si="0">IFERROR(C4/D4,"")</f>
        <v>0.69387755102040816</v>
      </c>
      <c r="F4" s="27">
        <f>C4/40</f>
        <v>0.42499999999999999</v>
      </c>
      <c r="G4" t="s">
        <v>3071</v>
      </c>
      <c r="H4" t="s">
        <v>3011</v>
      </c>
      <c r="I4" t="s">
        <v>2962</v>
      </c>
      <c r="J4" t="s">
        <v>2861</v>
      </c>
    </row>
    <row r="5" spans="2:10">
      <c r="B5" s="4" t="s">
        <v>0</v>
      </c>
      <c r="C5" s="12">
        <v>0.5</v>
      </c>
      <c r="D5" s="13">
        <v>0.5</v>
      </c>
      <c r="E5" s="24">
        <f t="shared" si="0"/>
        <v>1</v>
      </c>
      <c r="F5" s="24"/>
      <c r="G5" t="s">
        <v>3072</v>
      </c>
      <c r="H5" t="s">
        <v>3012</v>
      </c>
      <c r="I5" t="s">
        <v>2963</v>
      </c>
      <c r="J5" t="s">
        <v>2862</v>
      </c>
    </row>
    <row r="6" spans="2:10">
      <c r="B6" s="3" t="s">
        <v>2853</v>
      </c>
      <c r="C6" s="12">
        <v>5.5</v>
      </c>
      <c r="D6" s="13">
        <v>5.5</v>
      </c>
      <c r="E6" s="24">
        <f t="shared" si="0"/>
        <v>1</v>
      </c>
      <c r="F6" s="24"/>
      <c r="G6" t="s">
        <v>3073</v>
      </c>
      <c r="H6" t="s">
        <v>3052</v>
      </c>
      <c r="I6" t="s">
        <v>2964</v>
      </c>
      <c r="J6" t="s">
        <v>2863</v>
      </c>
    </row>
    <row r="7" spans="2:10">
      <c r="B7" s="16" t="s">
        <v>2855</v>
      </c>
      <c r="C7" s="17">
        <v>6</v>
      </c>
      <c r="D7" s="18">
        <v>12</v>
      </c>
      <c r="E7" s="19">
        <f t="shared" si="0"/>
        <v>0.5</v>
      </c>
      <c r="F7" s="19"/>
      <c r="G7" t="s">
        <v>2219</v>
      </c>
      <c r="H7" t="s">
        <v>2864</v>
      </c>
      <c r="I7" t="s">
        <v>2965</v>
      </c>
      <c r="J7" t="s">
        <v>2864</v>
      </c>
    </row>
    <row r="8" spans="2:10">
      <c r="B8" s="3" t="s">
        <v>2854</v>
      </c>
      <c r="C8" s="12">
        <v>4.5</v>
      </c>
      <c r="D8" s="13">
        <v>6</v>
      </c>
      <c r="E8" s="24">
        <f t="shared" si="0"/>
        <v>0.75</v>
      </c>
      <c r="F8" s="24"/>
      <c r="H8" t="s">
        <v>2865</v>
      </c>
      <c r="I8" t="s">
        <v>2966</v>
      </c>
      <c r="J8" t="s">
        <v>2865</v>
      </c>
    </row>
    <row r="9" spans="2:10">
      <c r="B9" s="15" t="s">
        <v>6</v>
      </c>
      <c r="C9" s="12">
        <v>0.5</v>
      </c>
      <c r="D9" s="13">
        <v>0.5</v>
      </c>
      <c r="E9" s="24">
        <f t="shared" si="0"/>
        <v>1</v>
      </c>
      <c r="F9" s="24"/>
      <c r="H9" t="s">
        <v>3013</v>
      </c>
    </row>
    <row r="10" spans="2:10">
      <c r="B10" s="8" t="s">
        <v>2844</v>
      </c>
      <c r="C10" s="9">
        <f>SUM(C11:C14)</f>
        <v>15.5</v>
      </c>
      <c r="D10" s="10">
        <f>SUM(D11:D14)</f>
        <v>20</v>
      </c>
      <c r="E10" s="27">
        <f t="shared" si="0"/>
        <v>0.77500000000000002</v>
      </c>
      <c r="F10" s="27">
        <f>C10/30</f>
        <v>0.51666666666666672</v>
      </c>
      <c r="H10" t="s">
        <v>3014</v>
      </c>
      <c r="I10" t="s">
        <v>479</v>
      </c>
      <c r="J10" t="s">
        <v>547</v>
      </c>
    </row>
    <row r="11" spans="2:10">
      <c r="B11" s="4" t="s">
        <v>0</v>
      </c>
      <c r="C11" s="12">
        <v>0.5</v>
      </c>
      <c r="D11" s="13">
        <v>0.5</v>
      </c>
      <c r="E11" s="24">
        <f t="shared" si="0"/>
        <v>1</v>
      </c>
      <c r="F11" s="24"/>
      <c r="H11" t="s">
        <v>3053</v>
      </c>
      <c r="I11" t="s">
        <v>2967</v>
      </c>
      <c r="J11" t="s">
        <v>2866</v>
      </c>
    </row>
    <row r="12" spans="2:10">
      <c r="B12" s="3" t="s">
        <v>2856</v>
      </c>
      <c r="C12" s="12">
        <v>9</v>
      </c>
      <c r="D12" s="13">
        <v>9</v>
      </c>
      <c r="E12" s="24">
        <f t="shared" si="0"/>
        <v>1</v>
      </c>
      <c r="F12" s="24"/>
      <c r="H12" t="s">
        <v>3015</v>
      </c>
      <c r="I12" t="s">
        <v>2968</v>
      </c>
      <c r="J12" t="s">
        <v>2867</v>
      </c>
    </row>
    <row r="13" spans="2:10">
      <c r="B13" s="16" t="s">
        <v>2857</v>
      </c>
      <c r="C13" s="17">
        <v>5.5</v>
      </c>
      <c r="D13" s="18">
        <v>10</v>
      </c>
      <c r="E13" s="19">
        <f t="shared" si="0"/>
        <v>0.55000000000000004</v>
      </c>
      <c r="F13" s="19"/>
      <c r="H13" t="s">
        <v>3054</v>
      </c>
      <c r="I13" t="s">
        <v>2969</v>
      </c>
      <c r="J13" t="s">
        <v>2868</v>
      </c>
    </row>
    <row r="14" spans="2:10">
      <c r="B14" s="15" t="s">
        <v>6</v>
      </c>
      <c r="C14" s="12">
        <v>0.5</v>
      </c>
      <c r="D14" s="13">
        <v>0.5</v>
      </c>
      <c r="E14" s="24">
        <f t="shared" si="0"/>
        <v>1</v>
      </c>
      <c r="F14" s="24"/>
      <c r="H14" t="s">
        <v>3055</v>
      </c>
      <c r="I14" t="s">
        <v>2970</v>
      </c>
      <c r="J14" t="s">
        <v>2869</v>
      </c>
    </row>
    <row r="15" spans="2:10">
      <c r="B15" s="8" t="s">
        <v>2845</v>
      </c>
      <c r="C15" s="9">
        <f>SUM(C16:C19)</f>
        <v>9</v>
      </c>
      <c r="D15" s="9">
        <f>SUM(D16:D19)</f>
        <v>12.5</v>
      </c>
      <c r="E15" s="27">
        <f t="shared" si="0"/>
        <v>0.72</v>
      </c>
      <c r="F15" s="27">
        <f>C15/20</f>
        <v>0.45</v>
      </c>
      <c r="H15" t="s">
        <v>3056</v>
      </c>
      <c r="I15" t="s">
        <v>2971</v>
      </c>
      <c r="J15" t="s">
        <v>2870</v>
      </c>
    </row>
    <row r="16" spans="2:10">
      <c r="B16" s="4" t="s">
        <v>0</v>
      </c>
      <c r="C16" s="12">
        <v>0.5</v>
      </c>
      <c r="D16" s="13">
        <v>0.5</v>
      </c>
      <c r="E16" s="24">
        <f t="shared" si="0"/>
        <v>1</v>
      </c>
      <c r="F16" s="24"/>
      <c r="H16" t="s">
        <v>3016</v>
      </c>
      <c r="I16" t="s">
        <v>2972</v>
      </c>
      <c r="J16" t="s">
        <v>2871</v>
      </c>
    </row>
    <row r="17" spans="2:10">
      <c r="B17" s="16" t="s">
        <v>2858</v>
      </c>
      <c r="C17" s="17">
        <v>3.5</v>
      </c>
      <c r="D17" s="18">
        <v>6</v>
      </c>
      <c r="E17" s="19">
        <f t="shared" si="0"/>
        <v>0.58333333333333337</v>
      </c>
      <c r="F17" s="19"/>
      <c r="H17" t="s">
        <v>3017</v>
      </c>
      <c r="I17" t="s">
        <v>2973</v>
      </c>
      <c r="J17" t="s">
        <v>2872</v>
      </c>
    </row>
    <row r="18" spans="2:10">
      <c r="B18" s="3" t="s">
        <v>2859</v>
      </c>
      <c r="C18" s="12">
        <v>4.5</v>
      </c>
      <c r="D18" s="13">
        <v>5.5</v>
      </c>
      <c r="E18" s="24">
        <f t="shared" si="0"/>
        <v>0.81818181818181823</v>
      </c>
      <c r="F18" s="24"/>
      <c r="H18" t="s">
        <v>3057</v>
      </c>
      <c r="I18" t="s">
        <v>2974</v>
      </c>
      <c r="J18" t="s">
        <v>2873</v>
      </c>
    </row>
    <row r="19" spans="2:10">
      <c r="B19" s="15" t="s">
        <v>6</v>
      </c>
      <c r="C19" s="12">
        <v>0.5</v>
      </c>
      <c r="D19" s="13">
        <v>0.5</v>
      </c>
      <c r="E19" s="24">
        <f t="shared" si="0"/>
        <v>1</v>
      </c>
      <c r="F19" s="24"/>
      <c r="H19" t="s">
        <v>3018</v>
      </c>
      <c r="I19" t="s">
        <v>2975</v>
      </c>
      <c r="J19" s="26" t="s">
        <v>2874</v>
      </c>
    </row>
    <row r="20" spans="2:10">
      <c r="B20" s="8" t="s">
        <v>2860</v>
      </c>
      <c r="C20" s="9">
        <v>4</v>
      </c>
      <c r="D20" s="9">
        <v>7</v>
      </c>
      <c r="E20" s="27">
        <f t="shared" si="0"/>
        <v>0.5714285714285714</v>
      </c>
      <c r="F20" s="27">
        <f>C20/10</f>
        <v>0.4</v>
      </c>
      <c r="H20" t="s">
        <v>3058</v>
      </c>
      <c r="I20" t="s">
        <v>2976</v>
      </c>
      <c r="J20" s="26" t="s">
        <v>2875</v>
      </c>
    </row>
    <row r="21" spans="2:10">
      <c r="H21" t="s">
        <v>3059</v>
      </c>
      <c r="I21" t="s">
        <v>2977</v>
      </c>
      <c r="J21" s="26" t="s">
        <v>2876</v>
      </c>
    </row>
    <row r="22" spans="2:10">
      <c r="H22" t="s">
        <v>3019</v>
      </c>
    </row>
    <row r="23" spans="2:10">
      <c r="H23" t="s">
        <v>3020</v>
      </c>
      <c r="I23" t="s">
        <v>2978</v>
      </c>
      <c r="J23" t="s">
        <v>734</v>
      </c>
    </row>
    <row r="24" spans="2:10">
      <c r="H24" t="s">
        <v>3021</v>
      </c>
      <c r="I24" t="s">
        <v>2979</v>
      </c>
      <c r="J24" t="s">
        <v>2877</v>
      </c>
    </row>
    <row r="25" spans="2:10">
      <c r="H25" t="s">
        <v>3060</v>
      </c>
      <c r="I25" t="s">
        <v>2980</v>
      </c>
      <c r="J25" t="s">
        <v>2878</v>
      </c>
    </row>
    <row r="26" spans="2:10">
      <c r="H26" t="s">
        <v>3022</v>
      </c>
      <c r="I26" t="s">
        <v>2981</v>
      </c>
      <c r="J26" s="26" t="s">
        <v>2879</v>
      </c>
    </row>
    <row r="27" spans="2:10">
      <c r="H27" s="25" t="s">
        <v>3061</v>
      </c>
      <c r="I27" t="s">
        <v>2982</v>
      </c>
      <c r="J27" s="26" t="s">
        <v>2880</v>
      </c>
    </row>
    <row r="28" spans="2:10">
      <c r="J28" s="26" t="s">
        <v>2881</v>
      </c>
    </row>
    <row r="29" spans="2:10">
      <c r="H29" t="s">
        <v>131</v>
      </c>
      <c r="I29" t="s">
        <v>55</v>
      </c>
    </row>
    <row r="30" spans="2:10">
      <c r="H30" t="s">
        <v>3023</v>
      </c>
      <c r="I30" t="s">
        <v>473</v>
      </c>
      <c r="J30" t="s">
        <v>131</v>
      </c>
    </row>
    <row r="31" spans="2:10">
      <c r="H31" t="s">
        <v>3024</v>
      </c>
      <c r="I31" t="s">
        <v>2983</v>
      </c>
      <c r="J31" t="s">
        <v>542</v>
      </c>
    </row>
    <row r="32" spans="2:10">
      <c r="H32" t="s">
        <v>3025</v>
      </c>
      <c r="I32" t="s">
        <v>2984</v>
      </c>
      <c r="J32" t="s">
        <v>2882</v>
      </c>
    </row>
    <row r="33" spans="8:10">
      <c r="H33" t="s">
        <v>3026</v>
      </c>
      <c r="I33" t="s">
        <v>479</v>
      </c>
      <c r="J33" t="s">
        <v>2883</v>
      </c>
    </row>
    <row r="34" spans="8:10">
      <c r="H34" t="s">
        <v>3027</v>
      </c>
      <c r="I34" t="s">
        <v>2985</v>
      </c>
    </row>
    <row r="35" spans="8:10">
      <c r="H35" t="s">
        <v>3028</v>
      </c>
      <c r="I35" t="s">
        <v>2986</v>
      </c>
      <c r="J35" t="s">
        <v>547</v>
      </c>
    </row>
    <row r="36" spans="8:10">
      <c r="H36" t="s">
        <v>3062</v>
      </c>
      <c r="I36" t="s">
        <v>2987</v>
      </c>
      <c r="J36" t="s">
        <v>1561</v>
      </c>
    </row>
    <row r="37" spans="8:10">
      <c r="H37" t="s">
        <v>3029</v>
      </c>
      <c r="I37" t="s">
        <v>2988</v>
      </c>
      <c r="J37" t="s">
        <v>2884</v>
      </c>
    </row>
    <row r="38" spans="8:10">
      <c r="I38" t="s">
        <v>2989</v>
      </c>
      <c r="J38" t="s">
        <v>2885</v>
      </c>
    </row>
    <row r="39" spans="8:10">
      <c r="H39" t="s">
        <v>3030</v>
      </c>
      <c r="I39" t="s">
        <v>2990</v>
      </c>
      <c r="J39" t="s">
        <v>2886</v>
      </c>
    </row>
    <row r="40" spans="8:10">
      <c r="H40" t="s">
        <v>3031</v>
      </c>
      <c r="I40" t="s">
        <v>2991</v>
      </c>
      <c r="J40" t="s">
        <v>2887</v>
      </c>
    </row>
    <row r="41" spans="8:10">
      <c r="H41" t="s">
        <v>3032</v>
      </c>
      <c r="I41" t="s">
        <v>2992</v>
      </c>
      <c r="J41" t="s">
        <v>2888</v>
      </c>
    </row>
    <row r="42" spans="8:10">
      <c r="H42" t="s">
        <v>3033</v>
      </c>
      <c r="J42" t="s">
        <v>2889</v>
      </c>
    </row>
    <row r="43" spans="8:10">
      <c r="H43" t="s">
        <v>3064</v>
      </c>
      <c r="I43" t="s">
        <v>74</v>
      </c>
      <c r="J43" t="s">
        <v>2890</v>
      </c>
    </row>
    <row r="44" spans="8:10">
      <c r="H44" t="s">
        <v>3063</v>
      </c>
      <c r="I44" t="s">
        <v>2993</v>
      </c>
      <c r="J44" t="s">
        <v>2891</v>
      </c>
    </row>
    <row r="45" spans="8:10">
      <c r="H45" t="s">
        <v>582</v>
      </c>
      <c r="I45" t="s">
        <v>2994</v>
      </c>
      <c r="J45" t="s">
        <v>2892</v>
      </c>
    </row>
    <row r="46" spans="8:10">
      <c r="H46" t="s">
        <v>3035</v>
      </c>
      <c r="I46" t="s">
        <v>2995</v>
      </c>
    </row>
    <row r="47" spans="8:10">
      <c r="H47" t="s">
        <v>3036</v>
      </c>
      <c r="I47" t="s">
        <v>2996</v>
      </c>
      <c r="J47" t="s">
        <v>432</v>
      </c>
    </row>
    <row r="48" spans="8:10">
      <c r="H48" t="s">
        <v>3034</v>
      </c>
      <c r="I48" t="s">
        <v>2997</v>
      </c>
      <c r="J48" t="s">
        <v>2893</v>
      </c>
    </row>
    <row r="49" spans="8:10">
      <c r="I49" t="s">
        <v>2998</v>
      </c>
      <c r="J49" t="s">
        <v>2894</v>
      </c>
    </row>
    <row r="50" spans="8:10">
      <c r="H50" t="s">
        <v>432</v>
      </c>
      <c r="J50" t="s">
        <v>2895</v>
      </c>
    </row>
    <row r="51" spans="8:10">
      <c r="H51" t="s">
        <v>3037</v>
      </c>
      <c r="I51" t="s">
        <v>2999</v>
      </c>
      <c r="J51" t="s">
        <v>2896</v>
      </c>
    </row>
    <row r="52" spans="8:10">
      <c r="H52" t="s">
        <v>3038</v>
      </c>
      <c r="I52" t="s">
        <v>3000</v>
      </c>
      <c r="J52" t="s">
        <v>2897</v>
      </c>
    </row>
    <row r="53" spans="8:10">
      <c r="H53" t="s">
        <v>3039</v>
      </c>
      <c r="I53" t="s">
        <v>3001</v>
      </c>
      <c r="J53" t="s">
        <v>2898</v>
      </c>
    </row>
    <row r="54" spans="8:10">
      <c r="H54" t="s">
        <v>3040</v>
      </c>
      <c r="I54" t="s">
        <v>3002</v>
      </c>
      <c r="J54" t="s">
        <v>877</v>
      </c>
    </row>
    <row r="55" spans="8:10">
      <c r="H55" t="s">
        <v>3041</v>
      </c>
      <c r="I55" t="s">
        <v>3003</v>
      </c>
      <c r="J55" t="s">
        <v>2899</v>
      </c>
    </row>
    <row r="56" spans="8:10">
      <c r="H56" t="s">
        <v>3042</v>
      </c>
      <c r="I56" t="s">
        <v>3004</v>
      </c>
      <c r="J56" t="s">
        <v>2900</v>
      </c>
    </row>
    <row r="57" spans="8:10">
      <c r="H57" t="s">
        <v>3065</v>
      </c>
      <c r="I57" t="s">
        <v>3005</v>
      </c>
      <c r="J57" t="s">
        <v>2901</v>
      </c>
    </row>
    <row r="58" spans="8:10">
      <c r="H58" t="s">
        <v>3043</v>
      </c>
      <c r="I58" t="s">
        <v>3003</v>
      </c>
      <c r="J58" t="s">
        <v>2902</v>
      </c>
    </row>
    <row r="59" spans="8:10">
      <c r="H59" s="25" t="s">
        <v>3066</v>
      </c>
      <c r="J59" t="s">
        <v>2903</v>
      </c>
    </row>
    <row r="60" spans="8:10">
      <c r="H60" t="s">
        <v>547</v>
      </c>
      <c r="I60" t="s">
        <v>83</v>
      </c>
      <c r="J60" t="s">
        <v>2904</v>
      </c>
    </row>
    <row r="61" spans="8:10">
      <c r="H61" t="s">
        <v>3044</v>
      </c>
      <c r="I61" t="s">
        <v>3000</v>
      </c>
    </row>
    <row r="62" spans="8:10">
      <c r="H62" t="s">
        <v>3045</v>
      </c>
      <c r="I62" t="s">
        <v>3006</v>
      </c>
      <c r="J62" t="s">
        <v>284</v>
      </c>
    </row>
    <row r="63" spans="8:10">
      <c r="H63" t="s">
        <v>3046</v>
      </c>
      <c r="I63" t="s">
        <v>3007</v>
      </c>
      <c r="J63" t="s">
        <v>2905</v>
      </c>
    </row>
    <row r="64" spans="8:10">
      <c r="H64" t="s">
        <v>3047</v>
      </c>
      <c r="I64" t="s">
        <v>3008</v>
      </c>
      <c r="J64" t="s">
        <v>2906</v>
      </c>
    </row>
    <row r="65" spans="8:10">
      <c r="H65" t="s">
        <v>3048</v>
      </c>
      <c r="I65" t="s">
        <v>3009</v>
      </c>
      <c r="J65" t="s">
        <v>2907</v>
      </c>
    </row>
    <row r="66" spans="8:10">
      <c r="H66" t="s">
        <v>3067</v>
      </c>
      <c r="J66" t="s">
        <v>2908</v>
      </c>
    </row>
    <row r="67" spans="8:10">
      <c r="J67" t="s">
        <v>2909</v>
      </c>
    </row>
    <row r="68" spans="8:10">
      <c r="H68" t="s">
        <v>284</v>
      </c>
    </row>
    <row r="69" spans="8:10">
      <c r="H69" t="s">
        <v>3049</v>
      </c>
    </row>
    <row r="70" spans="8:10">
      <c r="H70" t="s">
        <v>3050</v>
      </c>
    </row>
    <row r="71" spans="8:10">
      <c r="H71" t="s">
        <v>3070</v>
      </c>
    </row>
    <row r="72" spans="8:10">
      <c r="H72" t="s">
        <v>3068</v>
      </c>
    </row>
    <row r="73" spans="8:10">
      <c r="H73" t="s">
        <v>3051</v>
      </c>
    </row>
    <row r="74" spans="8:10">
      <c r="H74" t="s">
        <v>3069</v>
      </c>
    </row>
  </sheetData>
  <phoneticPr fontId="1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25BC1-7F8F-4EC6-8979-53602A148CD4}">
  <dimension ref="B1:J79"/>
  <sheetViews>
    <sheetView topLeftCell="D54" zoomScale="55" zoomScaleNormal="55" workbookViewId="0">
      <selection activeCell="H68" sqref="H68"/>
    </sheetView>
  </sheetViews>
  <sheetFormatPr defaultRowHeight="17"/>
  <cols>
    <col min="2" max="2" width="83.83203125" customWidth="1"/>
    <col min="7" max="7" width="10.08203125" bestFit="1" customWidth="1"/>
    <col min="8" max="8" width="28.08203125" customWidth="1"/>
    <col min="9" max="9" width="26.08203125" customWidth="1"/>
  </cols>
  <sheetData>
    <row r="1" spans="2:10">
      <c r="H1" s="41" t="s">
        <v>388</v>
      </c>
      <c r="I1" s="41" t="s">
        <v>1742</v>
      </c>
      <c r="J1" s="41" t="s">
        <v>722</v>
      </c>
    </row>
    <row r="2" spans="2:10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s="43" t="s">
        <v>389</v>
      </c>
      <c r="I2" s="43" t="s">
        <v>318</v>
      </c>
      <c r="J2" s="43" t="s">
        <v>389</v>
      </c>
    </row>
    <row r="3" spans="2:10">
      <c r="B3" s="8" t="s">
        <v>9</v>
      </c>
      <c r="C3" s="7">
        <f>C4+C10+C15+C20</f>
        <v>54</v>
      </c>
      <c r="D3" s="7">
        <f>D4+D10+D15+D20</f>
        <v>65</v>
      </c>
      <c r="E3" s="27">
        <f>IFERROR(C3/D3,"")</f>
        <v>0.83076923076923082</v>
      </c>
      <c r="F3" s="27">
        <f>C3/100</f>
        <v>0.54</v>
      </c>
      <c r="G3" t="s">
        <v>3141</v>
      </c>
      <c r="H3" t="s">
        <v>3214</v>
      </c>
      <c r="J3" t="s">
        <v>542</v>
      </c>
    </row>
    <row r="4" spans="2:10">
      <c r="B4" s="8" t="s">
        <v>462</v>
      </c>
      <c r="C4" s="9">
        <f>SUM(C5:C9)</f>
        <v>24</v>
      </c>
      <c r="D4" s="9">
        <f>SUM(D5:D9)</f>
        <v>25.5</v>
      </c>
      <c r="E4" s="27">
        <f t="shared" ref="E4:E20" si="0">IFERROR(C4/D4,"")</f>
        <v>0.94117647058823528</v>
      </c>
      <c r="F4" s="27">
        <f>C4/40</f>
        <v>0.6</v>
      </c>
      <c r="G4" t="s">
        <v>3142</v>
      </c>
      <c r="H4" t="s">
        <v>3215</v>
      </c>
      <c r="J4" t="s">
        <v>3084</v>
      </c>
    </row>
    <row r="5" spans="2:10">
      <c r="B5" s="4" t="s">
        <v>0</v>
      </c>
      <c r="C5" s="12">
        <v>0.5</v>
      </c>
      <c r="D5" s="13">
        <v>0.5</v>
      </c>
      <c r="E5" s="24">
        <f t="shared" si="0"/>
        <v>1</v>
      </c>
      <c r="F5" s="24"/>
      <c r="G5" t="s">
        <v>3143</v>
      </c>
      <c r="H5" t="s">
        <v>3216</v>
      </c>
      <c r="J5" t="s">
        <v>3085</v>
      </c>
    </row>
    <row r="6" spans="2:10">
      <c r="B6" s="3" t="s">
        <v>3076</v>
      </c>
      <c r="C6" s="12">
        <v>5.5</v>
      </c>
      <c r="D6" s="13">
        <v>6</v>
      </c>
      <c r="E6" s="24">
        <f t="shared" si="0"/>
        <v>0.91666666666666663</v>
      </c>
      <c r="F6" s="24"/>
      <c r="G6" t="s">
        <v>2633</v>
      </c>
      <c r="H6" t="s">
        <v>3237</v>
      </c>
      <c r="J6" t="s">
        <v>3086</v>
      </c>
    </row>
    <row r="7" spans="2:10">
      <c r="B7" s="3" t="s">
        <v>3075</v>
      </c>
      <c r="C7" s="12">
        <v>7.5</v>
      </c>
      <c r="D7" s="13">
        <v>6.5</v>
      </c>
      <c r="E7" s="24">
        <f t="shared" si="0"/>
        <v>1.1538461538461537</v>
      </c>
      <c r="F7" s="24"/>
      <c r="G7" t="s">
        <v>3144</v>
      </c>
      <c r="H7" t="s">
        <v>3217</v>
      </c>
      <c r="J7" t="s">
        <v>3087</v>
      </c>
    </row>
    <row r="8" spans="2:10">
      <c r="B8" s="3" t="s">
        <v>3074</v>
      </c>
      <c r="C8" s="12">
        <v>10</v>
      </c>
      <c r="D8" s="13">
        <v>12</v>
      </c>
      <c r="E8" s="24">
        <f t="shared" si="0"/>
        <v>0.83333333333333337</v>
      </c>
      <c r="F8" s="24"/>
      <c r="H8" t="s">
        <v>3218</v>
      </c>
      <c r="J8" t="s">
        <v>3088</v>
      </c>
    </row>
    <row r="9" spans="2:10">
      <c r="B9" s="15" t="s">
        <v>6</v>
      </c>
      <c r="C9" s="12">
        <v>0.5</v>
      </c>
      <c r="D9" s="13">
        <v>0.5</v>
      </c>
      <c r="E9" s="24">
        <f t="shared" si="0"/>
        <v>1</v>
      </c>
      <c r="F9" s="24"/>
      <c r="H9" t="s">
        <v>3219</v>
      </c>
      <c r="J9" t="s">
        <v>3089</v>
      </c>
    </row>
    <row r="10" spans="2:10">
      <c r="B10" s="8" t="s">
        <v>3077</v>
      </c>
      <c r="C10" s="9">
        <f>SUM(C11:C14)</f>
        <v>16.5</v>
      </c>
      <c r="D10" s="10">
        <f>SUM(D11:D14)</f>
        <v>19</v>
      </c>
      <c r="E10" s="27">
        <f t="shared" si="0"/>
        <v>0.86842105263157898</v>
      </c>
      <c r="F10" s="27">
        <f>C10/30</f>
        <v>0.55000000000000004</v>
      </c>
      <c r="J10" t="s">
        <v>3090</v>
      </c>
    </row>
    <row r="11" spans="2:10">
      <c r="B11" s="4" t="s">
        <v>0</v>
      </c>
      <c r="C11" s="12">
        <v>0.5</v>
      </c>
      <c r="D11" s="13">
        <v>0.5</v>
      </c>
      <c r="E11" s="24">
        <f t="shared" si="0"/>
        <v>1</v>
      </c>
      <c r="F11" s="24"/>
      <c r="J11" t="s">
        <v>3091</v>
      </c>
    </row>
    <row r="12" spans="2:10">
      <c r="B12" s="16" t="s">
        <v>3079</v>
      </c>
      <c r="C12" s="17">
        <v>4.5</v>
      </c>
      <c r="D12" s="18">
        <v>6</v>
      </c>
      <c r="E12" s="19">
        <f t="shared" si="0"/>
        <v>0.75</v>
      </c>
      <c r="F12" s="19"/>
    </row>
    <row r="13" spans="2:10">
      <c r="B13" s="3" t="s">
        <v>3078</v>
      </c>
      <c r="C13" s="12">
        <v>11</v>
      </c>
      <c r="D13" s="13">
        <v>12</v>
      </c>
      <c r="E13" s="24">
        <f t="shared" si="0"/>
        <v>0.91666666666666663</v>
      </c>
      <c r="F13" s="24"/>
      <c r="H13" t="s">
        <v>3220</v>
      </c>
      <c r="J13" t="s">
        <v>547</v>
      </c>
    </row>
    <row r="14" spans="2:10">
      <c r="B14" s="15" t="s">
        <v>6</v>
      </c>
      <c r="C14" s="12">
        <v>0.5</v>
      </c>
      <c r="D14" s="13">
        <v>0.5</v>
      </c>
      <c r="E14" s="24">
        <f t="shared" si="0"/>
        <v>1</v>
      </c>
      <c r="F14" s="24"/>
      <c r="H14" t="s">
        <v>3221</v>
      </c>
      <c r="J14" t="s">
        <v>3092</v>
      </c>
    </row>
    <row r="15" spans="2:10">
      <c r="B15" s="8" t="s">
        <v>3080</v>
      </c>
      <c r="C15" s="9">
        <f>SUM(C16:C19)</f>
        <v>9</v>
      </c>
      <c r="D15" s="9">
        <f>SUM(D16:D19)</f>
        <v>13.5</v>
      </c>
      <c r="E15" s="27">
        <f t="shared" si="0"/>
        <v>0.66666666666666663</v>
      </c>
      <c r="F15" s="27">
        <f>C15/20</f>
        <v>0.45</v>
      </c>
      <c r="H15" t="s">
        <v>3222</v>
      </c>
      <c r="J15" t="s">
        <v>3093</v>
      </c>
    </row>
    <row r="16" spans="2:10">
      <c r="B16" s="4" t="s">
        <v>0</v>
      </c>
      <c r="C16" s="12">
        <v>0.5</v>
      </c>
      <c r="D16" s="13">
        <v>0.5</v>
      </c>
      <c r="E16" s="24">
        <f t="shared" si="0"/>
        <v>1</v>
      </c>
      <c r="F16" s="24"/>
      <c r="H16" t="s">
        <v>3223</v>
      </c>
      <c r="J16" t="s">
        <v>3094</v>
      </c>
    </row>
    <row r="17" spans="2:10">
      <c r="B17" s="16" t="s">
        <v>3082</v>
      </c>
      <c r="C17" s="17">
        <v>4</v>
      </c>
      <c r="D17" s="18">
        <v>6.5</v>
      </c>
      <c r="E17" s="19">
        <f t="shared" si="0"/>
        <v>0.61538461538461542</v>
      </c>
      <c r="F17" s="19"/>
      <c r="H17" t="s">
        <v>3224</v>
      </c>
      <c r="J17" t="s">
        <v>3095</v>
      </c>
    </row>
    <row r="18" spans="2:10">
      <c r="B18" s="16" t="s">
        <v>3081</v>
      </c>
      <c r="C18" s="17">
        <v>4</v>
      </c>
      <c r="D18" s="18">
        <v>6</v>
      </c>
      <c r="E18" s="19">
        <f t="shared" si="0"/>
        <v>0.66666666666666663</v>
      </c>
      <c r="F18" s="19"/>
      <c r="H18" t="s">
        <v>3225</v>
      </c>
      <c r="J18" t="s">
        <v>3096</v>
      </c>
    </row>
    <row r="19" spans="2:10">
      <c r="B19" s="15" t="s">
        <v>6</v>
      </c>
      <c r="C19" s="12">
        <v>0.5</v>
      </c>
      <c r="D19" s="13">
        <v>0.5</v>
      </c>
      <c r="E19" s="24">
        <f t="shared" si="0"/>
        <v>1</v>
      </c>
      <c r="F19" s="24"/>
      <c r="H19" t="s">
        <v>3226</v>
      </c>
    </row>
    <row r="20" spans="2:10">
      <c r="B20" s="38" t="s">
        <v>3083</v>
      </c>
      <c r="C20" s="39">
        <v>4.5</v>
      </c>
      <c r="D20" s="39">
        <v>7</v>
      </c>
      <c r="E20" s="40">
        <f t="shared" si="0"/>
        <v>0.6428571428571429</v>
      </c>
      <c r="F20" s="40">
        <f>C20/10</f>
        <v>0.45</v>
      </c>
      <c r="H20" t="s">
        <v>3227</v>
      </c>
      <c r="J20" t="s">
        <v>734</v>
      </c>
    </row>
    <row r="21" spans="2:10">
      <c r="H21" t="s">
        <v>3228</v>
      </c>
      <c r="J21" t="s">
        <v>3097</v>
      </c>
    </row>
    <row r="22" spans="2:10">
      <c r="H22" t="s">
        <v>3229</v>
      </c>
      <c r="J22" t="s">
        <v>3098</v>
      </c>
    </row>
    <row r="23" spans="2:10">
      <c r="H23" t="s">
        <v>3230</v>
      </c>
      <c r="J23" t="s">
        <v>3099</v>
      </c>
    </row>
    <row r="24" spans="2:10">
      <c r="H24" t="s">
        <v>3231</v>
      </c>
      <c r="J24" t="s">
        <v>3100</v>
      </c>
    </row>
    <row r="25" spans="2:10">
      <c r="H25" t="s">
        <v>3232</v>
      </c>
      <c r="J25" t="s">
        <v>3101</v>
      </c>
    </row>
    <row r="26" spans="2:10">
      <c r="H26" t="s">
        <v>3233</v>
      </c>
      <c r="J26" t="s">
        <v>3102</v>
      </c>
    </row>
    <row r="27" spans="2:10">
      <c r="H27" t="s">
        <v>3234</v>
      </c>
      <c r="J27" t="s">
        <v>3103</v>
      </c>
    </row>
    <row r="28" spans="2:10">
      <c r="H28" t="s">
        <v>3235</v>
      </c>
      <c r="J28" t="s">
        <v>3104</v>
      </c>
    </row>
    <row r="29" spans="2:10">
      <c r="H29" t="s">
        <v>3236</v>
      </c>
      <c r="J29" t="s">
        <v>3105</v>
      </c>
    </row>
    <row r="30" spans="2:10">
      <c r="H30" t="s">
        <v>3238</v>
      </c>
      <c r="J30" t="s">
        <v>3106</v>
      </c>
    </row>
    <row r="31" spans="2:10">
      <c r="J31" t="s">
        <v>3107</v>
      </c>
    </row>
    <row r="33" spans="8:10">
      <c r="H33" t="s">
        <v>131</v>
      </c>
      <c r="J33" t="s">
        <v>131</v>
      </c>
    </row>
    <row r="34" spans="8:10">
      <c r="H34" t="s">
        <v>3239</v>
      </c>
      <c r="J34" t="s">
        <v>542</v>
      </c>
    </row>
    <row r="35" spans="8:10">
      <c r="H35" t="s">
        <v>3240</v>
      </c>
      <c r="J35" t="s">
        <v>3108</v>
      </c>
    </row>
    <row r="36" spans="8:10">
      <c r="H36" t="s">
        <v>3241</v>
      </c>
      <c r="J36" t="s">
        <v>3109</v>
      </c>
    </row>
    <row r="37" spans="8:10">
      <c r="H37" t="s">
        <v>3242</v>
      </c>
      <c r="J37" t="s">
        <v>3110</v>
      </c>
    </row>
    <row r="38" spans="8:10">
      <c r="H38" t="s">
        <v>3243</v>
      </c>
      <c r="J38" t="s">
        <v>3111</v>
      </c>
    </row>
    <row r="39" spans="8:10">
      <c r="H39" t="s">
        <v>3244</v>
      </c>
      <c r="J39" t="s">
        <v>3112</v>
      </c>
    </row>
    <row r="40" spans="8:10">
      <c r="H40" t="s">
        <v>3245</v>
      </c>
      <c r="J40" t="s">
        <v>3113</v>
      </c>
    </row>
    <row r="41" spans="8:10">
      <c r="H41" t="s">
        <v>3246</v>
      </c>
      <c r="J41" t="s">
        <v>3114</v>
      </c>
    </row>
    <row r="42" spans="8:10">
      <c r="J42" t="s">
        <v>3115</v>
      </c>
    </row>
    <row r="43" spans="8:10">
      <c r="H43" t="s">
        <v>3247</v>
      </c>
    </row>
    <row r="44" spans="8:10">
      <c r="H44" t="s">
        <v>3248</v>
      </c>
      <c r="J44" t="s">
        <v>547</v>
      </c>
    </row>
    <row r="45" spans="8:10">
      <c r="H45" t="s">
        <v>3249</v>
      </c>
      <c r="J45" t="s">
        <v>3116</v>
      </c>
    </row>
    <row r="46" spans="8:10">
      <c r="H46" t="s">
        <v>3250</v>
      </c>
      <c r="J46" t="s">
        <v>3117</v>
      </c>
    </row>
    <row r="47" spans="8:10">
      <c r="H47" t="s">
        <v>3251</v>
      </c>
      <c r="J47" t="s">
        <v>3118</v>
      </c>
    </row>
    <row r="48" spans="8:10">
      <c r="H48" t="s">
        <v>3252</v>
      </c>
      <c r="J48" t="s">
        <v>3119</v>
      </c>
    </row>
    <row r="49" spans="8:10">
      <c r="H49" t="s">
        <v>3253</v>
      </c>
      <c r="J49" t="s">
        <v>3120</v>
      </c>
    </row>
    <row r="50" spans="8:10">
      <c r="H50" t="s">
        <v>3254</v>
      </c>
      <c r="J50" t="s">
        <v>3121</v>
      </c>
    </row>
    <row r="51" spans="8:10">
      <c r="H51" t="s">
        <v>3255</v>
      </c>
      <c r="J51" t="s">
        <v>3122</v>
      </c>
    </row>
    <row r="52" spans="8:10">
      <c r="H52" t="s">
        <v>3256</v>
      </c>
      <c r="J52" t="s">
        <v>3123</v>
      </c>
    </row>
    <row r="53" spans="8:10">
      <c r="H53" t="s">
        <v>3257</v>
      </c>
      <c r="J53" t="s">
        <v>3124</v>
      </c>
    </row>
    <row r="54" spans="8:10">
      <c r="H54" t="s">
        <v>3258</v>
      </c>
      <c r="J54" t="s">
        <v>3125</v>
      </c>
    </row>
    <row r="55" spans="8:10">
      <c r="J55" t="s">
        <v>3126</v>
      </c>
    </row>
    <row r="56" spans="8:10">
      <c r="J56" t="s">
        <v>3127</v>
      </c>
    </row>
    <row r="58" spans="8:10">
      <c r="H58" t="s">
        <v>432</v>
      </c>
      <c r="J58" t="s">
        <v>432</v>
      </c>
    </row>
    <row r="59" spans="8:10">
      <c r="H59" t="s">
        <v>542</v>
      </c>
      <c r="J59" t="s">
        <v>542</v>
      </c>
    </row>
    <row r="60" spans="8:10">
      <c r="H60" t="s">
        <v>3263</v>
      </c>
      <c r="J60" t="s">
        <v>1599</v>
      </c>
    </row>
    <row r="61" spans="8:10">
      <c r="H61" t="s">
        <v>3264</v>
      </c>
      <c r="J61" t="s">
        <v>3128</v>
      </c>
    </row>
    <row r="62" spans="8:10">
      <c r="H62" t="s">
        <v>3265</v>
      </c>
      <c r="J62" t="s">
        <v>3129</v>
      </c>
    </row>
    <row r="63" spans="8:10">
      <c r="H63" t="s">
        <v>3266</v>
      </c>
      <c r="J63" t="s">
        <v>3130</v>
      </c>
    </row>
    <row r="64" spans="8:10">
      <c r="H64" t="s">
        <v>3267</v>
      </c>
    </row>
    <row r="65" spans="8:10">
      <c r="H65" t="s">
        <v>3268</v>
      </c>
      <c r="J65" t="s">
        <v>547</v>
      </c>
    </row>
    <row r="66" spans="8:10">
      <c r="H66" t="s">
        <v>3269</v>
      </c>
      <c r="J66" t="s">
        <v>847</v>
      </c>
    </row>
    <row r="67" spans="8:10">
      <c r="H67" t="s">
        <v>3270</v>
      </c>
      <c r="J67" t="s">
        <v>848</v>
      </c>
    </row>
    <row r="68" spans="8:10">
      <c r="J68" t="s">
        <v>3131</v>
      </c>
    </row>
    <row r="69" spans="8:10">
      <c r="J69" t="s">
        <v>3132</v>
      </c>
    </row>
    <row r="70" spans="8:10">
      <c r="J70" t="s">
        <v>3133</v>
      </c>
    </row>
    <row r="71" spans="8:10">
      <c r="J71" t="s">
        <v>3134</v>
      </c>
    </row>
    <row r="73" spans="8:10">
      <c r="H73" t="s">
        <v>3259</v>
      </c>
      <c r="J73" t="s">
        <v>284</v>
      </c>
    </row>
    <row r="74" spans="8:10">
      <c r="H74" t="s">
        <v>1859</v>
      </c>
      <c r="J74" t="s">
        <v>3135</v>
      </c>
    </row>
    <row r="75" spans="8:10">
      <c r="H75" t="s">
        <v>2956</v>
      </c>
      <c r="J75" t="s">
        <v>3136</v>
      </c>
    </row>
    <row r="76" spans="8:10">
      <c r="H76" t="s">
        <v>2158</v>
      </c>
      <c r="J76" t="s">
        <v>3137</v>
      </c>
    </row>
    <row r="77" spans="8:10">
      <c r="H77" t="s">
        <v>3260</v>
      </c>
      <c r="J77" t="s">
        <v>3138</v>
      </c>
    </row>
    <row r="78" spans="8:10">
      <c r="H78" t="s">
        <v>3261</v>
      </c>
      <c r="J78" t="s">
        <v>3139</v>
      </c>
    </row>
    <row r="79" spans="8:10">
      <c r="H79" t="s">
        <v>3262</v>
      </c>
      <c r="J79" t="s">
        <v>3140</v>
      </c>
    </row>
  </sheetData>
  <phoneticPr fontId="1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6DA6D-F887-4C8D-B801-F9D519443BB7}">
  <dimension ref="B1:J75"/>
  <sheetViews>
    <sheetView topLeftCell="D1" zoomScale="55" zoomScaleNormal="55" workbookViewId="0">
      <selection activeCell="H1" sqref="H1:J2"/>
    </sheetView>
  </sheetViews>
  <sheetFormatPr defaultRowHeight="17"/>
  <cols>
    <col min="2" max="2" width="66.58203125" customWidth="1"/>
    <col min="7" max="7" width="10.08203125" bestFit="1" customWidth="1"/>
    <col min="8" max="8" width="45.25" bestFit="1" customWidth="1"/>
    <col min="10" max="10" width="51.58203125" bestFit="1" customWidth="1"/>
  </cols>
  <sheetData>
    <row r="1" spans="2:10">
      <c r="H1" s="41" t="s">
        <v>388</v>
      </c>
      <c r="I1" s="41" t="s">
        <v>1742</v>
      </c>
      <c r="J1" s="41" t="s">
        <v>722</v>
      </c>
    </row>
    <row r="2" spans="2:10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s="43" t="s">
        <v>389</v>
      </c>
      <c r="I2" s="43" t="s">
        <v>318</v>
      </c>
      <c r="J2" s="43" t="s">
        <v>389</v>
      </c>
    </row>
    <row r="3" spans="2:10">
      <c r="B3" s="8" t="s">
        <v>9</v>
      </c>
      <c r="C3" s="7">
        <f>C4+C9+C15+C19</f>
        <v>42</v>
      </c>
      <c r="D3" s="7">
        <f>D4+D9+D15+D19</f>
        <v>64</v>
      </c>
      <c r="E3" s="27">
        <f>IFERROR(C3/D3,"")</f>
        <v>0.65625</v>
      </c>
      <c r="F3" s="27">
        <f>C3/100</f>
        <v>0.42</v>
      </c>
      <c r="G3" t="s">
        <v>3271</v>
      </c>
      <c r="H3" t="s">
        <v>3274</v>
      </c>
      <c r="J3" t="s">
        <v>542</v>
      </c>
    </row>
    <row r="4" spans="2:10">
      <c r="B4" s="8" t="s">
        <v>3145</v>
      </c>
      <c r="C4" s="9">
        <f>SUM(C5:C8)</f>
        <v>19</v>
      </c>
      <c r="D4" s="9">
        <f>SUM(D5:D8)</f>
        <v>24.5</v>
      </c>
      <c r="E4" s="27">
        <f t="shared" ref="E4:E19" si="0">IFERROR(C4/D4,"")</f>
        <v>0.77551020408163263</v>
      </c>
      <c r="F4" s="27">
        <f>C4/40</f>
        <v>0.47499999999999998</v>
      </c>
      <c r="G4" t="s">
        <v>3272</v>
      </c>
      <c r="H4" t="s">
        <v>3275</v>
      </c>
      <c r="J4" t="s">
        <v>3148</v>
      </c>
    </row>
    <row r="5" spans="2:10">
      <c r="B5" s="4" t="s">
        <v>0</v>
      </c>
      <c r="C5" s="12">
        <v>0.5</v>
      </c>
      <c r="D5" s="13">
        <v>0.5</v>
      </c>
      <c r="E5" s="24">
        <f t="shared" si="0"/>
        <v>1</v>
      </c>
      <c r="F5" s="24"/>
      <c r="G5" t="s">
        <v>3072</v>
      </c>
      <c r="H5" t="s">
        <v>3276</v>
      </c>
      <c r="J5" t="s">
        <v>3149</v>
      </c>
    </row>
    <row r="6" spans="2:10">
      <c r="B6" s="121" t="s">
        <v>3146</v>
      </c>
      <c r="C6" s="122">
        <v>8</v>
      </c>
      <c r="D6" s="123">
        <v>12</v>
      </c>
      <c r="E6" s="124">
        <f t="shared" si="0"/>
        <v>0.66666666666666663</v>
      </c>
      <c r="F6" s="124"/>
      <c r="G6" t="s">
        <v>2850</v>
      </c>
      <c r="H6" t="s">
        <v>3277</v>
      </c>
      <c r="J6" t="s">
        <v>3150</v>
      </c>
    </row>
    <row r="7" spans="2:10">
      <c r="B7" s="3" t="s">
        <v>3147</v>
      </c>
      <c r="C7" s="12">
        <v>10</v>
      </c>
      <c r="D7" s="13">
        <v>11.5</v>
      </c>
      <c r="E7" s="24">
        <f t="shared" si="0"/>
        <v>0.86956521739130432</v>
      </c>
      <c r="F7" s="24"/>
      <c r="G7" t="s">
        <v>3273</v>
      </c>
      <c r="H7" t="s">
        <v>3278</v>
      </c>
      <c r="J7" t="s">
        <v>3151</v>
      </c>
    </row>
    <row r="8" spans="2:10">
      <c r="B8" s="15" t="s">
        <v>6</v>
      </c>
      <c r="C8" s="12">
        <v>0.5</v>
      </c>
      <c r="D8" s="13">
        <v>0.5</v>
      </c>
      <c r="E8" s="24">
        <f t="shared" si="0"/>
        <v>1</v>
      </c>
      <c r="F8" s="24"/>
      <c r="H8" t="s">
        <v>3279</v>
      </c>
      <c r="J8" t="s">
        <v>3152</v>
      </c>
    </row>
    <row r="9" spans="2:10">
      <c r="B9" s="8" t="s">
        <v>3173</v>
      </c>
      <c r="C9" s="9">
        <f>SUM(C10:C14)</f>
        <v>14</v>
      </c>
      <c r="D9" s="10">
        <f>SUM(D10:D14)</f>
        <v>20</v>
      </c>
      <c r="E9" s="27">
        <f t="shared" si="0"/>
        <v>0.7</v>
      </c>
      <c r="F9" s="27">
        <f>C9/30</f>
        <v>0.46666666666666667</v>
      </c>
      <c r="H9" t="s">
        <v>3280</v>
      </c>
      <c r="J9" t="s">
        <v>3153</v>
      </c>
    </row>
    <row r="10" spans="2:10">
      <c r="B10" s="4" t="s">
        <v>0</v>
      </c>
      <c r="C10" s="12">
        <v>0.5</v>
      </c>
      <c r="D10" s="13">
        <v>0.5</v>
      </c>
      <c r="E10" s="24">
        <f t="shared" si="0"/>
        <v>1</v>
      </c>
      <c r="F10" s="24"/>
      <c r="H10" t="s">
        <v>3281</v>
      </c>
      <c r="J10" t="s">
        <v>3154</v>
      </c>
    </row>
    <row r="11" spans="2:10">
      <c r="B11" s="3" t="s">
        <v>3174</v>
      </c>
      <c r="C11" s="12">
        <v>5.5</v>
      </c>
      <c r="D11" s="13">
        <v>6.5</v>
      </c>
      <c r="E11" s="24">
        <f t="shared" si="0"/>
        <v>0.84615384615384615</v>
      </c>
      <c r="F11" s="24"/>
      <c r="H11" t="s">
        <v>3282</v>
      </c>
      <c r="J11" t="s">
        <v>3155</v>
      </c>
    </row>
    <row r="12" spans="2:10">
      <c r="B12" s="3" t="s">
        <v>3175</v>
      </c>
      <c r="C12" s="12">
        <v>5</v>
      </c>
      <c r="D12" s="13">
        <v>6.5</v>
      </c>
      <c r="E12" s="24">
        <f t="shared" si="0"/>
        <v>0.76923076923076927</v>
      </c>
      <c r="F12" s="24"/>
      <c r="H12" t="s">
        <v>3320</v>
      </c>
    </row>
    <row r="13" spans="2:10">
      <c r="B13" s="3" t="s">
        <v>3176</v>
      </c>
      <c r="C13" s="12">
        <v>2.5</v>
      </c>
      <c r="D13" s="13">
        <v>6</v>
      </c>
      <c r="E13" s="24">
        <f t="shared" si="0"/>
        <v>0.41666666666666669</v>
      </c>
      <c r="F13" s="24"/>
      <c r="H13" t="s">
        <v>3283</v>
      </c>
      <c r="J13" t="s">
        <v>3156</v>
      </c>
    </row>
    <row r="14" spans="2:10">
      <c r="B14" s="15" t="s">
        <v>6</v>
      </c>
      <c r="C14" s="12">
        <v>0.5</v>
      </c>
      <c r="D14" s="13">
        <v>0.5</v>
      </c>
      <c r="E14" s="24">
        <f t="shared" si="0"/>
        <v>1</v>
      </c>
      <c r="F14" s="24"/>
      <c r="H14" t="s">
        <v>3284</v>
      </c>
      <c r="J14" t="s">
        <v>3157</v>
      </c>
    </row>
    <row r="15" spans="2:10">
      <c r="B15" s="8" t="s">
        <v>3177</v>
      </c>
      <c r="C15" s="9">
        <f>SUM(C16:C18)</f>
        <v>3.5</v>
      </c>
      <c r="D15" s="9">
        <f>SUM(D16:D18)</f>
        <v>13</v>
      </c>
      <c r="E15" s="27">
        <f t="shared" si="0"/>
        <v>0.26923076923076922</v>
      </c>
      <c r="F15" s="27">
        <f>C15/20</f>
        <v>0.17499999999999999</v>
      </c>
      <c r="H15" t="s">
        <v>3285</v>
      </c>
      <c r="J15" t="s">
        <v>3158</v>
      </c>
    </row>
    <row r="16" spans="2:10">
      <c r="B16" s="4" t="s">
        <v>0</v>
      </c>
      <c r="C16" s="12">
        <v>0.5</v>
      </c>
      <c r="D16" s="13">
        <v>0.5</v>
      </c>
      <c r="E16" s="24">
        <f t="shared" si="0"/>
        <v>1</v>
      </c>
      <c r="F16" s="24"/>
      <c r="J16" t="s">
        <v>3159</v>
      </c>
    </row>
    <row r="17" spans="2:10">
      <c r="B17" s="121" t="s">
        <v>3178</v>
      </c>
      <c r="C17" s="122">
        <v>2.5</v>
      </c>
      <c r="D17" s="123">
        <v>12</v>
      </c>
      <c r="E17" s="124">
        <f t="shared" si="0"/>
        <v>0.20833333333333334</v>
      </c>
      <c r="F17" s="124"/>
      <c r="H17" t="s">
        <v>3286</v>
      </c>
      <c r="J17" t="s">
        <v>3286</v>
      </c>
    </row>
    <row r="18" spans="2:10">
      <c r="B18" s="15" t="s">
        <v>6</v>
      </c>
      <c r="C18" s="12">
        <v>0.5</v>
      </c>
      <c r="D18" s="13">
        <v>0.5</v>
      </c>
      <c r="E18" s="24">
        <f t="shared" si="0"/>
        <v>1</v>
      </c>
      <c r="F18" s="24"/>
      <c r="H18" t="s">
        <v>3287</v>
      </c>
      <c r="J18" t="s">
        <v>3160</v>
      </c>
    </row>
    <row r="19" spans="2:10">
      <c r="B19" s="8" t="s">
        <v>3179</v>
      </c>
      <c r="C19" s="9">
        <v>5.5</v>
      </c>
      <c r="D19" s="9">
        <v>6.5</v>
      </c>
      <c r="E19" s="27">
        <f t="shared" si="0"/>
        <v>0.84615384615384615</v>
      </c>
      <c r="F19" s="27">
        <f>C19/10</f>
        <v>0.55000000000000004</v>
      </c>
      <c r="H19" t="s">
        <v>2739</v>
      </c>
      <c r="J19" t="s">
        <v>3161</v>
      </c>
    </row>
    <row r="20" spans="2:10">
      <c r="H20" t="s">
        <v>3321</v>
      </c>
      <c r="J20" t="s">
        <v>3162</v>
      </c>
    </row>
    <row r="21" spans="2:10">
      <c r="H21" t="s">
        <v>3288</v>
      </c>
      <c r="J21" t="s">
        <v>3163</v>
      </c>
    </row>
    <row r="22" spans="2:10">
      <c r="H22" t="s">
        <v>3289</v>
      </c>
      <c r="J22" t="s">
        <v>3164</v>
      </c>
    </row>
    <row r="23" spans="2:10">
      <c r="H23" t="s">
        <v>3290</v>
      </c>
      <c r="J23" t="s">
        <v>3165</v>
      </c>
    </row>
    <row r="24" spans="2:10">
      <c r="H24" t="s">
        <v>3291</v>
      </c>
      <c r="J24" t="s">
        <v>3166</v>
      </c>
    </row>
    <row r="25" spans="2:10">
      <c r="H25" t="s">
        <v>3292</v>
      </c>
      <c r="J25" t="s">
        <v>3167</v>
      </c>
    </row>
    <row r="26" spans="2:10">
      <c r="H26" t="s">
        <v>3293</v>
      </c>
      <c r="J26" t="s">
        <v>3168</v>
      </c>
    </row>
    <row r="27" spans="2:10">
      <c r="J27" t="s">
        <v>3169</v>
      </c>
    </row>
    <row r="28" spans="2:10">
      <c r="H28" t="s">
        <v>131</v>
      </c>
      <c r="J28" t="s">
        <v>3170</v>
      </c>
    </row>
    <row r="29" spans="2:10">
      <c r="H29" t="s">
        <v>3294</v>
      </c>
      <c r="J29" t="s">
        <v>3171</v>
      </c>
    </row>
    <row r="30" spans="2:10">
      <c r="H30" t="s">
        <v>3295</v>
      </c>
      <c r="J30" t="s">
        <v>3172</v>
      </c>
    </row>
    <row r="31" spans="2:10">
      <c r="H31" t="s">
        <v>3296</v>
      </c>
    </row>
    <row r="32" spans="2:10">
      <c r="H32" t="s">
        <v>3322</v>
      </c>
      <c r="J32" t="s">
        <v>131</v>
      </c>
    </row>
    <row r="33" spans="8:10">
      <c r="H33" t="s">
        <v>3297</v>
      </c>
      <c r="J33" t="s">
        <v>542</v>
      </c>
    </row>
    <row r="34" spans="8:10">
      <c r="H34" t="s">
        <v>3298</v>
      </c>
      <c r="J34" t="s">
        <v>3180</v>
      </c>
    </row>
    <row r="35" spans="8:10">
      <c r="H35" t="s">
        <v>3323</v>
      </c>
      <c r="J35" t="s">
        <v>3181</v>
      </c>
    </row>
    <row r="36" spans="8:10">
      <c r="H36" t="s">
        <v>3299</v>
      </c>
      <c r="J36" t="s">
        <v>3182</v>
      </c>
    </row>
    <row r="37" spans="8:10">
      <c r="H37" t="s">
        <v>3300</v>
      </c>
      <c r="J37" t="s">
        <v>3183</v>
      </c>
    </row>
    <row r="38" spans="8:10">
      <c r="H38" t="s">
        <v>3301</v>
      </c>
      <c r="J38" t="s">
        <v>3184</v>
      </c>
    </row>
    <row r="39" spans="8:10">
      <c r="H39" t="s">
        <v>3302</v>
      </c>
      <c r="J39" t="s">
        <v>3185</v>
      </c>
    </row>
    <row r="40" spans="8:10">
      <c r="H40" t="s">
        <v>3303</v>
      </c>
      <c r="J40" t="s">
        <v>547</v>
      </c>
    </row>
    <row r="41" spans="8:10">
      <c r="H41" t="s">
        <v>3304</v>
      </c>
      <c r="J41" t="s">
        <v>1829</v>
      </c>
    </row>
    <row r="42" spans="8:10">
      <c r="H42" t="s">
        <v>3305</v>
      </c>
      <c r="J42" t="s">
        <v>3186</v>
      </c>
    </row>
    <row r="43" spans="8:10">
      <c r="H43" t="s">
        <v>3306</v>
      </c>
      <c r="J43" t="s">
        <v>3187</v>
      </c>
    </row>
    <row r="44" spans="8:10">
      <c r="H44" t="s">
        <v>3307</v>
      </c>
      <c r="J44" t="s">
        <v>3188</v>
      </c>
    </row>
    <row r="45" spans="8:10">
      <c r="H45" t="s">
        <v>3308</v>
      </c>
      <c r="J45" t="s">
        <v>3189</v>
      </c>
    </row>
    <row r="46" spans="8:10">
      <c r="H46" t="s">
        <v>3324</v>
      </c>
      <c r="J46" t="s">
        <v>734</v>
      </c>
    </row>
    <row r="47" spans="8:10">
      <c r="H47" t="s">
        <v>3325</v>
      </c>
      <c r="J47" t="s">
        <v>3190</v>
      </c>
    </row>
    <row r="48" spans="8:10">
      <c r="J48" t="s">
        <v>3191</v>
      </c>
    </row>
    <row r="49" spans="8:10">
      <c r="H49" t="s">
        <v>284</v>
      </c>
      <c r="J49" t="s">
        <v>3192</v>
      </c>
    </row>
    <row r="50" spans="8:10">
      <c r="H50" t="s">
        <v>3309</v>
      </c>
      <c r="J50" t="s">
        <v>3193</v>
      </c>
    </row>
    <row r="51" spans="8:10">
      <c r="H51" t="s">
        <v>3310</v>
      </c>
      <c r="J51" t="s">
        <v>3194</v>
      </c>
    </row>
    <row r="52" spans="8:10">
      <c r="H52" t="s">
        <v>1549</v>
      </c>
      <c r="J52" t="s">
        <v>3195</v>
      </c>
    </row>
    <row r="53" spans="8:10">
      <c r="H53" t="s">
        <v>3326</v>
      </c>
    </row>
    <row r="54" spans="8:10">
      <c r="H54" t="s">
        <v>3327</v>
      </c>
      <c r="J54" t="s">
        <v>432</v>
      </c>
    </row>
    <row r="55" spans="8:10">
      <c r="H55" t="s">
        <v>3328</v>
      </c>
      <c r="J55" t="s">
        <v>3196</v>
      </c>
    </row>
    <row r="56" spans="8:10">
      <c r="H56" t="s">
        <v>3311</v>
      </c>
      <c r="J56" t="s">
        <v>3197</v>
      </c>
    </row>
    <row r="57" spans="8:10">
      <c r="J57" t="s">
        <v>3198</v>
      </c>
    </row>
    <row r="58" spans="8:10">
      <c r="H58" t="s">
        <v>432</v>
      </c>
      <c r="J58" t="s">
        <v>3199</v>
      </c>
    </row>
    <row r="59" spans="8:10">
      <c r="H59" t="s">
        <v>3312</v>
      </c>
      <c r="J59" t="s">
        <v>3200</v>
      </c>
    </row>
    <row r="60" spans="8:10">
      <c r="H60" t="s">
        <v>3313</v>
      </c>
      <c r="J60" t="s">
        <v>3201</v>
      </c>
    </row>
    <row r="61" spans="8:10">
      <c r="H61" t="s">
        <v>3314</v>
      </c>
      <c r="J61" t="s">
        <v>3202</v>
      </c>
    </row>
    <row r="62" spans="8:10">
      <c r="H62" t="s">
        <v>3315</v>
      </c>
      <c r="J62" t="s">
        <v>3203</v>
      </c>
    </row>
    <row r="63" spans="8:10">
      <c r="H63" t="s">
        <v>3316</v>
      </c>
      <c r="J63" t="s">
        <v>3204</v>
      </c>
    </row>
    <row r="64" spans="8:10">
      <c r="H64" t="s">
        <v>3317</v>
      </c>
      <c r="J64" t="s">
        <v>3205</v>
      </c>
    </row>
    <row r="65" spans="8:10">
      <c r="H65" t="s">
        <v>3318</v>
      </c>
    </row>
    <row r="66" spans="8:10">
      <c r="H66" t="s">
        <v>3319</v>
      </c>
      <c r="J66" t="s">
        <v>284</v>
      </c>
    </row>
    <row r="67" spans="8:10">
      <c r="J67" t="s">
        <v>3206</v>
      </c>
    </row>
    <row r="68" spans="8:10">
      <c r="J68" t="s">
        <v>3207</v>
      </c>
    </row>
    <row r="69" spans="8:10">
      <c r="J69" t="s">
        <v>3208</v>
      </c>
    </row>
    <row r="71" spans="8:10">
      <c r="J71" t="s">
        <v>3209</v>
      </c>
    </row>
    <row r="72" spans="8:10">
      <c r="J72" t="s">
        <v>3210</v>
      </c>
    </row>
    <row r="73" spans="8:10">
      <c r="J73" t="s">
        <v>3211</v>
      </c>
    </row>
    <row r="74" spans="8:10">
      <c r="J74" t="s">
        <v>3212</v>
      </c>
    </row>
    <row r="75" spans="8:10">
      <c r="J75" t="s">
        <v>3213</v>
      </c>
    </row>
  </sheetData>
  <phoneticPr fontId="1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F9846-33FC-49AC-B7C5-569A9576FD68}">
  <dimension ref="B1:J80"/>
  <sheetViews>
    <sheetView tabSelected="1" topLeftCell="B63" zoomScale="55" zoomScaleNormal="55" workbookViewId="0">
      <selection activeCell="E70" sqref="E70"/>
    </sheetView>
  </sheetViews>
  <sheetFormatPr defaultRowHeight="17"/>
  <cols>
    <col min="2" max="2" width="72.25" customWidth="1"/>
    <col min="8" max="8" width="40.83203125" bestFit="1" customWidth="1"/>
    <col min="9" max="9" width="23.6640625" customWidth="1"/>
    <col min="10" max="10" width="25.75" customWidth="1"/>
  </cols>
  <sheetData>
    <row r="1" spans="2:10">
      <c r="H1" s="41" t="s">
        <v>388</v>
      </c>
      <c r="I1" s="41" t="s">
        <v>1742</v>
      </c>
      <c r="J1" s="41" t="s">
        <v>722</v>
      </c>
    </row>
    <row r="2" spans="2:10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s="43" t="s">
        <v>389</v>
      </c>
      <c r="I2" s="43" t="s">
        <v>318</v>
      </c>
      <c r="J2" s="43" t="s">
        <v>389</v>
      </c>
    </row>
    <row r="3" spans="2:10">
      <c r="B3" s="8" t="s">
        <v>9</v>
      </c>
      <c r="C3" s="7">
        <f>C4+C11+C16+C20</f>
        <v>47.5</v>
      </c>
      <c r="D3" s="7">
        <f>D4+D11+D16+D20</f>
        <v>9.5</v>
      </c>
      <c r="E3" s="27">
        <f>IFERROR(C3/D3,"")</f>
        <v>5</v>
      </c>
      <c r="F3" s="27">
        <f>C3/100</f>
        <v>0.47499999999999998</v>
      </c>
      <c r="G3" t="s">
        <v>2651</v>
      </c>
      <c r="H3" t="s">
        <v>3338</v>
      </c>
      <c r="J3" t="s">
        <v>542</v>
      </c>
    </row>
    <row r="4" spans="2:10">
      <c r="B4" s="8" t="s">
        <v>3329</v>
      </c>
      <c r="C4" s="9">
        <f>SUM(C5:C10)</f>
        <v>20.5</v>
      </c>
      <c r="D4" s="9">
        <f>SUM(D5:D10)</f>
        <v>1</v>
      </c>
      <c r="E4" s="27">
        <f t="shared" ref="E4:E20" si="0">IFERROR(C4/D4,"")</f>
        <v>20.5</v>
      </c>
      <c r="F4" s="27">
        <f>C4/40</f>
        <v>0.51249999999999996</v>
      </c>
      <c r="G4" t="s">
        <v>2652</v>
      </c>
      <c r="H4" t="s">
        <v>3339</v>
      </c>
      <c r="J4" t="s">
        <v>1610</v>
      </c>
    </row>
    <row r="5" spans="2:10">
      <c r="B5" s="4" t="s">
        <v>0</v>
      </c>
      <c r="C5" s="12">
        <v>0.5</v>
      </c>
      <c r="D5" s="13">
        <v>0.5</v>
      </c>
      <c r="E5" s="24">
        <f t="shared" si="0"/>
        <v>1</v>
      </c>
      <c r="F5" s="24"/>
      <c r="G5" t="s">
        <v>2653</v>
      </c>
      <c r="H5" t="s">
        <v>3340</v>
      </c>
      <c r="J5" t="s">
        <v>3391</v>
      </c>
    </row>
    <row r="6" spans="2:10">
      <c r="B6" s="3" t="s">
        <v>3330</v>
      </c>
      <c r="C6" s="12">
        <v>5</v>
      </c>
      <c r="D6" s="13"/>
      <c r="E6" s="24" t="str">
        <f t="shared" si="0"/>
        <v/>
      </c>
      <c r="F6" s="24"/>
      <c r="G6" t="s">
        <v>2519</v>
      </c>
      <c r="H6" t="s">
        <v>3341</v>
      </c>
      <c r="J6" t="s">
        <v>3392</v>
      </c>
    </row>
    <row r="7" spans="2:10">
      <c r="B7" s="3" t="s">
        <v>3331</v>
      </c>
      <c r="C7" s="12">
        <v>4.5</v>
      </c>
      <c r="D7" s="13"/>
      <c r="E7" s="24" t="str">
        <f t="shared" si="0"/>
        <v/>
      </c>
      <c r="F7" s="24"/>
      <c r="G7" t="s">
        <v>2772</v>
      </c>
      <c r="H7" t="s">
        <v>3342</v>
      </c>
      <c r="J7" t="s">
        <v>3393</v>
      </c>
    </row>
    <row r="8" spans="2:10">
      <c r="B8" s="3" t="s">
        <v>3332</v>
      </c>
      <c r="C8" s="12">
        <v>5</v>
      </c>
      <c r="D8" s="13"/>
      <c r="E8" s="24" t="str">
        <f t="shared" si="0"/>
        <v/>
      </c>
      <c r="F8" s="24"/>
      <c r="H8" t="s">
        <v>3343</v>
      </c>
      <c r="J8" t="s">
        <v>3394</v>
      </c>
    </row>
    <row r="9" spans="2:10">
      <c r="B9" s="3" t="s">
        <v>3333</v>
      </c>
      <c r="C9" s="12">
        <v>5</v>
      </c>
      <c r="D9" s="13"/>
      <c r="E9" s="24" t="str">
        <f t="shared" si="0"/>
        <v/>
      </c>
      <c r="F9" s="24"/>
      <c r="H9" t="s">
        <v>3344</v>
      </c>
      <c r="J9" t="s">
        <v>3395</v>
      </c>
    </row>
    <row r="10" spans="2:10">
      <c r="B10" s="15" t="s">
        <v>6</v>
      </c>
      <c r="C10" s="12">
        <v>0.5</v>
      </c>
      <c r="D10" s="13">
        <v>0.5</v>
      </c>
      <c r="E10" s="24">
        <f t="shared" si="0"/>
        <v>1</v>
      </c>
      <c r="F10" s="24"/>
    </row>
    <row r="11" spans="2:10">
      <c r="B11" s="8" t="s">
        <v>2844</v>
      </c>
      <c r="C11" s="9">
        <f>SUM(C12:C15)</f>
        <v>13</v>
      </c>
      <c r="D11" s="10">
        <f>SUM(D12:D15)</f>
        <v>1</v>
      </c>
      <c r="E11" s="27">
        <f t="shared" si="0"/>
        <v>13</v>
      </c>
      <c r="F11" s="27">
        <f>C11/30</f>
        <v>0.43333333333333335</v>
      </c>
      <c r="H11" t="s">
        <v>547</v>
      </c>
      <c r="J11" t="s">
        <v>547</v>
      </c>
    </row>
    <row r="12" spans="2:10">
      <c r="B12" s="4" t="s">
        <v>0</v>
      </c>
      <c r="C12" s="12">
        <v>0.5</v>
      </c>
      <c r="D12" s="13">
        <v>0.5</v>
      </c>
      <c r="E12" s="24">
        <f t="shared" si="0"/>
        <v>1</v>
      </c>
      <c r="F12" s="24"/>
      <c r="H12" t="s">
        <v>3345</v>
      </c>
      <c r="J12" t="s">
        <v>3207</v>
      </c>
    </row>
    <row r="13" spans="2:10">
      <c r="B13" s="3" t="s">
        <v>3334</v>
      </c>
      <c r="C13" s="12">
        <v>8</v>
      </c>
      <c r="D13" s="13"/>
      <c r="E13" s="24" t="str">
        <f t="shared" si="0"/>
        <v/>
      </c>
      <c r="F13" s="24"/>
      <c r="H13" t="s">
        <v>3346</v>
      </c>
      <c r="J13" t="s">
        <v>3396</v>
      </c>
    </row>
    <row r="14" spans="2:10">
      <c r="B14" s="3" t="s">
        <v>3335</v>
      </c>
      <c r="C14" s="12">
        <v>4</v>
      </c>
      <c r="D14" s="13"/>
      <c r="E14" s="24" t="str">
        <f t="shared" si="0"/>
        <v/>
      </c>
      <c r="F14" s="24"/>
      <c r="H14" t="s">
        <v>3347</v>
      </c>
      <c r="J14" t="s">
        <v>3397</v>
      </c>
    </row>
    <row r="15" spans="2:10">
      <c r="B15" s="15" t="s">
        <v>6</v>
      </c>
      <c r="C15" s="12">
        <v>0.5</v>
      </c>
      <c r="D15" s="13">
        <v>0.5</v>
      </c>
      <c r="E15" s="24">
        <f t="shared" si="0"/>
        <v>1</v>
      </c>
      <c r="F15" s="24"/>
      <c r="H15" t="s">
        <v>3442</v>
      </c>
      <c r="J15" t="s">
        <v>3398</v>
      </c>
    </row>
    <row r="16" spans="2:10">
      <c r="B16" s="8" t="s">
        <v>2845</v>
      </c>
      <c r="C16" s="9">
        <f>SUM(C17:C19)</f>
        <v>8.5</v>
      </c>
      <c r="D16" s="9">
        <f>SUM(D17:D19)</f>
        <v>1</v>
      </c>
      <c r="E16" s="27">
        <f t="shared" si="0"/>
        <v>8.5</v>
      </c>
      <c r="F16" s="27">
        <f>C16/20</f>
        <v>0.42499999999999999</v>
      </c>
      <c r="H16" t="s">
        <v>3348</v>
      </c>
    </row>
    <row r="17" spans="2:10">
      <c r="B17" s="4" t="s">
        <v>0</v>
      </c>
      <c r="C17" s="12">
        <v>0.5</v>
      </c>
      <c r="D17" s="13">
        <v>0.5</v>
      </c>
      <c r="E17" s="24">
        <f t="shared" si="0"/>
        <v>1</v>
      </c>
      <c r="F17" s="24"/>
      <c r="H17" t="s">
        <v>3347</v>
      </c>
      <c r="J17" t="s">
        <v>734</v>
      </c>
    </row>
    <row r="18" spans="2:10">
      <c r="B18" s="3" t="s">
        <v>3336</v>
      </c>
      <c r="C18" s="12">
        <v>7.5</v>
      </c>
      <c r="D18" s="13"/>
      <c r="E18" s="24" t="str">
        <f t="shared" si="0"/>
        <v/>
      </c>
      <c r="F18" s="24"/>
      <c r="H18" t="s">
        <v>1597</v>
      </c>
      <c r="J18" t="s">
        <v>2061</v>
      </c>
    </row>
    <row r="19" spans="2:10">
      <c r="B19" s="15" t="s">
        <v>6</v>
      </c>
      <c r="C19" s="12">
        <v>0.5</v>
      </c>
      <c r="D19" s="13">
        <v>0.5</v>
      </c>
      <c r="E19" s="24">
        <f t="shared" si="0"/>
        <v>1</v>
      </c>
      <c r="F19" s="24"/>
      <c r="H19" t="s">
        <v>3349</v>
      </c>
      <c r="J19" t="s">
        <v>3353</v>
      </c>
    </row>
    <row r="20" spans="2:10">
      <c r="B20" s="8" t="s">
        <v>3337</v>
      </c>
      <c r="C20" s="9">
        <v>5.5</v>
      </c>
      <c r="D20" s="9">
        <v>6.5</v>
      </c>
      <c r="E20" s="27">
        <f t="shared" si="0"/>
        <v>0.84615384615384615</v>
      </c>
      <c r="F20" s="27">
        <f>C20/10</f>
        <v>0.55000000000000004</v>
      </c>
      <c r="H20" t="s">
        <v>3350</v>
      </c>
      <c r="J20" t="s">
        <v>3399</v>
      </c>
    </row>
    <row r="21" spans="2:10">
      <c r="H21" t="s">
        <v>3351</v>
      </c>
      <c r="J21" t="s">
        <v>3400</v>
      </c>
    </row>
    <row r="22" spans="2:10">
      <c r="J22" t="s">
        <v>3401</v>
      </c>
    </row>
    <row r="23" spans="2:10">
      <c r="H23" t="s">
        <v>734</v>
      </c>
    </row>
    <row r="24" spans="2:10">
      <c r="H24" t="s">
        <v>3352</v>
      </c>
      <c r="J24" t="s">
        <v>3402</v>
      </c>
    </row>
    <row r="25" spans="2:10">
      <c r="H25" t="s">
        <v>3353</v>
      </c>
      <c r="J25" t="s">
        <v>3309</v>
      </c>
    </row>
    <row r="26" spans="2:10">
      <c r="H26" t="s">
        <v>3354</v>
      </c>
      <c r="J26" t="s">
        <v>3403</v>
      </c>
    </row>
    <row r="27" spans="2:10">
      <c r="H27" t="s">
        <v>3355</v>
      </c>
      <c r="J27" t="s">
        <v>3404</v>
      </c>
    </row>
    <row r="28" spans="2:10">
      <c r="H28" t="s">
        <v>3356</v>
      </c>
      <c r="J28" t="s">
        <v>3405</v>
      </c>
    </row>
    <row r="29" spans="2:10">
      <c r="J29" t="s">
        <v>3406</v>
      </c>
    </row>
    <row r="30" spans="2:10">
      <c r="H30" t="s">
        <v>3357</v>
      </c>
    </row>
    <row r="31" spans="2:10">
      <c r="H31" t="s">
        <v>3358</v>
      </c>
      <c r="J31" t="s">
        <v>131</v>
      </c>
    </row>
    <row r="32" spans="2:10">
      <c r="H32" t="s">
        <v>3359</v>
      </c>
      <c r="J32" t="s">
        <v>542</v>
      </c>
    </row>
    <row r="33" spans="8:10">
      <c r="H33" t="s">
        <v>3361</v>
      </c>
      <c r="J33" t="s">
        <v>3407</v>
      </c>
    </row>
    <row r="34" spans="8:10">
      <c r="H34" t="s">
        <v>3360</v>
      </c>
      <c r="J34" t="s">
        <v>3408</v>
      </c>
    </row>
    <row r="35" spans="8:10">
      <c r="H35" t="s">
        <v>3443</v>
      </c>
      <c r="J35" t="s">
        <v>3409</v>
      </c>
    </row>
    <row r="36" spans="8:10">
      <c r="H36" t="s">
        <v>3360</v>
      </c>
      <c r="J36" t="s">
        <v>3410</v>
      </c>
    </row>
    <row r="37" spans="8:10">
      <c r="J37" t="s">
        <v>3411</v>
      </c>
    </row>
    <row r="38" spans="8:10">
      <c r="H38" t="s">
        <v>131</v>
      </c>
      <c r="J38" t="s">
        <v>3412</v>
      </c>
    </row>
    <row r="39" spans="8:10">
      <c r="H39" t="s">
        <v>3362</v>
      </c>
      <c r="J39" t="s">
        <v>3413</v>
      </c>
    </row>
    <row r="40" spans="8:10">
      <c r="H40" t="s">
        <v>3363</v>
      </c>
      <c r="J40" t="s">
        <v>3414</v>
      </c>
    </row>
    <row r="41" spans="8:10">
      <c r="H41" t="s">
        <v>3364</v>
      </c>
      <c r="J41" t="s">
        <v>3415</v>
      </c>
    </row>
    <row r="42" spans="8:10">
      <c r="H42" t="s">
        <v>3444</v>
      </c>
    </row>
    <row r="43" spans="8:10">
      <c r="H43" t="s">
        <v>3365</v>
      </c>
      <c r="J43" t="s">
        <v>547</v>
      </c>
    </row>
    <row r="44" spans="8:10">
      <c r="H44" t="s">
        <v>3366</v>
      </c>
      <c r="J44" t="s">
        <v>3416</v>
      </c>
    </row>
    <row r="45" spans="8:10">
      <c r="J45" t="s">
        <v>3417</v>
      </c>
    </row>
    <row r="46" spans="8:10">
      <c r="H46" t="s">
        <v>3367</v>
      </c>
      <c r="J46" t="s">
        <v>3418</v>
      </c>
    </row>
    <row r="47" spans="8:10">
      <c r="H47" t="s">
        <v>3368</v>
      </c>
      <c r="J47" t="s">
        <v>3419</v>
      </c>
    </row>
    <row r="48" spans="8:10">
      <c r="H48" t="s">
        <v>3369</v>
      </c>
      <c r="J48" t="s">
        <v>3420</v>
      </c>
    </row>
    <row r="49" spans="8:10">
      <c r="H49" t="s">
        <v>3370</v>
      </c>
      <c r="J49" t="s">
        <v>3421</v>
      </c>
    </row>
    <row r="50" spans="8:10">
      <c r="H50" t="s">
        <v>3371</v>
      </c>
      <c r="J50" t="s">
        <v>3422</v>
      </c>
    </row>
    <row r="51" spans="8:10">
      <c r="H51" t="s">
        <v>3445</v>
      </c>
      <c r="J51" t="s">
        <v>3423</v>
      </c>
    </row>
    <row r="52" spans="8:10">
      <c r="H52" t="s">
        <v>3372</v>
      </c>
    </row>
    <row r="53" spans="8:10">
      <c r="H53" t="s">
        <v>2926</v>
      </c>
      <c r="J53" t="s">
        <v>432</v>
      </c>
    </row>
    <row r="54" spans="8:10">
      <c r="H54" t="s">
        <v>3373</v>
      </c>
      <c r="J54" t="s">
        <v>3424</v>
      </c>
    </row>
    <row r="55" spans="8:10">
      <c r="H55" t="s">
        <v>3374</v>
      </c>
      <c r="J55" t="s">
        <v>3425</v>
      </c>
    </row>
    <row r="56" spans="8:10">
      <c r="J56" t="s">
        <v>3426</v>
      </c>
    </row>
    <row r="57" spans="8:10">
      <c r="H57" t="s">
        <v>432</v>
      </c>
      <c r="J57" t="s">
        <v>3427</v>
      </c>
    </row>
    <row r="58" spans="8:10">
      <c r="H58" t="s">
        <v>3375</v>
      </c>
      <c r="J58" t="s">
        <v>3426</v>
      </c>
    </row>
    <row r="59" spans="8:10">
      <c r="H59" t="s">
        <v>3300</v>
      </c>
    </row>
    <row r="60" spans="8:10">
      <c r="H60" t="s">
        <v>3376</v>
      </c>
      <c r="J60" t="s">
        <v>3428</v>
      </c>
    </row>
    <row r="61" spans="8:10">
      <c r="H61" t="s">
        <v>3377</v>
      </c>
      <c r="J61" t="s">
        <v>3429</v>
      </c>
    </row>
    <row r="62" spans="8:10">
      <c r="H62" t="s">
        <v>3446</v>
      </c>
      <c r="J62" t="s">
        <v>3430</v>
      </c>
    </row>
    <row r="63" spans="8:10">
      <c r="H63" t="s">
        <v>3378</v>
      </c>
      <c r="J63" t="s">
        <v>3431</v>
      </c>
    </row>
    <row r="64" spans="8:10">
      <c r="H64" t="s">
        <v>3379</v>
      </c>
      <c r="J64" t="s">
        <v>3432</v>
      </c>
    </row>
    <row r="65" spans="8:10">
      <c r="H65" t="s">
        <v>1546</v>
      </c>
      <c r="J65" t="s">
        <v>3433</v>
      </c>
    </row>
    <row r="66" spans="8:10">
      <c r="H66" t="s">
        <v>3380</v>
      </c>
      <c r="J66" t="s">
        <v>3434</v>
      </c>
    </row>
    <row r="67" spans="8:10">
      <c r="H67" t="s">
        <v>3381</v>
      </c>
      <c r="J67" t="s">
        <v>3435</v>
      </c>
    </row>
    <row r="68" spans="8:10">
      <c r="H68" t="s">
        <v>3382</v>
      </c>
    </row>
    <row r="69" spans="8:10">
      <c r="H69" t="s">
        <v>873</v>
      </c>
      <c r="J69" t="s">
        <v>284</v>
      </c>
    </row>
    <row r="70" spans="8:10">
      <c r="H70" t="s">
        <v>3383</v>
      </c>
      <c r="J70" t="s">
        <v>3436</v>
      </c>
    </row>
    <row r="71" spans="8:10">
      <c r="H71" t="s">
        <v>3384</v>
      </c>
      <c r="J71" t="s">
        <v>3437</v>
      </c>
    </row>
    <row r="72" spans="8:10">
      <c r="H72" t="s">
        <v>3385</v>
      </c>
      <c r="J72" t="s">
        <v>3438</v>
      </c>
    </row>
    <row r="73" spans="8:10">
      <c r="J73" t="s">
        <v>3439</v>
      </c>
    </row>
    <row r="74" spans="8:10">
      <c r="H74" t="s">
        <v>284</v>
      </c>
      <c r="J74" t="s">
        <v>675</v>
      </c>
    </row>
    <row r="75" spans="8:10">
      <c r="H75" t="s">
        <v>3447</v>
      </c>
      <c r="J75" t="s">
        <v>3440</v>
      </c>
    </row>
    <row r="76" spans="8:10">
      <c r="H76" t="s">
        <v>3386</v>
      </c>
      <c r="J76" t="s">
        <v>3441</v>
      </c>
    </row>
    <row r="77" spans="8:10">
      <c r="H77" t="s">
        <v>3387</v>
      </c>
    </row>
    <row r="78" spans="8:10">
      <c r="H78" t="s">
        <v>3388</v>
      </c>
    </row>
    <row r="79" spans="8:10">
      <c r="H79" t="s">
        <v>3389</v>
      </c>
    </row>
    <row r="80" spans="8:10">
      <c r="H80" t="s">
        <v>3390</v>
      </c>
    </row>
  </sheetData>
  <phoneticPr fontId="1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1C114-7FB4-4686-9C94-37326A041C69}">
  <sheetPr>
    <pageSetUpPr fitToPage="1"/>
  </sheetPr>
  <dimension ref="A1:AF26"/>
  <sheetViews>
    <sheetView topLeftCell="A12" zoomScale="55" zoomScaleNormal="55" workbookViewId="0">
      <selection activeCell="I16" sqref="I16"/>
    </sheetView>
  </sheetViews>
  <sheetFormatPr defaultRowHeight="17"/>
  <cols>
    <col min="2" max="20" width="9.58203125" customWidth="1"/>
  </cols>
  <sheetData>
    <row r="1" spans="1:32" ht="28.5" customHeight="1" thickTop="1">
      <c r="A1" s="127" t="s">
        <v>1673</v>
      </c>
      <c r="B1" s="131" t="s">
        <v>1667</v>
      </c>
      <c r="C1" s="125"/>
      <c r="D1" s="132"/>
      <c r="E1" s="133" t="s">
        <v>1668</v>
      </c>
      <c r="F1" s="125"/>
      <c r="G1" s="132"/>
      <c r="H1" s="133" t="s">
        <v>1669</v>
      </c>
      <c r="I1" s="125"/>
      <c r="J1" s="132"/>
      <c r="K1" s="133" t="s">
        <v>1670</v>
      </c>
      <c r="L1" s="125"/>
      <c r="M1" s="132"/>
      <c r="N1" s="133" t="s">
        <v>1671</v>
      </c>
      <c r="O1" s="125"/>
      <c r="P1" s="132"/>
      <c r="Q1" s="125" t="s">
        <v>1672</v>
      </c>
      <c r="R1" s="125"/>
      <c r="S1" s="126"/>
      <c r="T1" s="125" t="s">
        <v>2458</v>
      </c>
      <c r="U1" s="125"/>
      <c r="V1" s="126"/>
      <c r="W1" s="125" t="s">
        <v>2517</v>
      </c>
      <c r="X1" s="125"/>
      <c r="Y1" s="126"/>
      <c r="Z1" s="125" t="s">
        <v>2635</v>
      </c>
      <c r="AA1" s="125"/>
      <c r="AB1" s="126"/>
      <c r="AC1" s="125" t="s">
        <v>2636</v>
      </c>
      <c r="AD1" s="125"/>
      <c r="AE1" s="126"/>
    </row>
    <row r="2" spans="1:32" ht="28.5" customHeight="1" thickBot="1">
      <c r="A2" s="128"/>
      <c r="B2" s="56" t="s">
        <v>1664</v>
      </c>
      <c r="C2" s="54" t="s">
        <v>1665</v>
      </c>
      <c r="D2" s="59" t="s">
        <v>1666</v>
      </c>
      <c r="E2" s="58" t="s">
        <v>1664</v>
      </c>
      <c r="F2" s="54" t="s">
        <v>1665</v>
      </c>
      <c r="G2" s="59" t="s">
        <v>1666</v>
      </c>
      <c r="H2" s="58" t="s">
        <v>1664</v>
      </c>
      <c r="I2" s="54" t="s">
        <v>1665</v>
      </c>
      <c r="J2" s="59" t="s">
        <v>1666</v>
      </c>
      <c r="K2" s="58" t="s">
        <v>1664</v>
      </c>
      <c r="L2" s="54" t="s">
        <v>1665</v>
      </c>
      <c r="M2" s="59" t="s">
        <v>1666</v>
      </c>
      <c r="N2" s="58" t="s">
        <v>1664</v>
      </c>
      <c r="O2" s="54" t="s">
        <v>1665</v>
      </c>
      <c r="P2" s="59" t="s">
        <v>1666</v>
      </c>
      <c r="Q2" s="54" t="s">
        <v>1664</v>
      </c>
      <c r="R2" s="54" t="s">
        <v>1665</v>
      </c>
      <c r="S2" s="55" t="s">
        <v>1666</v>
      </c>
      <c r="T2" s="54" t="s">
        <v>7</v>
      </c>
      <c r="U2" s="54" t="s">
        <v>303</v>
      </c>
      <c r="V2" s="55" t="s">
        <v>1666</v>
      </c>
      <c r="W2" s="54" t="s">
        <v>7</v>
      </c>
      <c r="X2" s="54" t="s">
        <v>303</v>
      </c>
      <c r="Y2" s="55" t="s">
        <v>1666</v>
      </c>
      <c r="Z2" s="54" t="s">
        <v>7</v>
      </c>
      <c r="AA2" s="54" t="s">
        <v>303</v>
      </c>
      <c r="AB2" s="55" t="s">
        <v>1666</v>
      </c>
      <c r="AC2" s="54" t="s">
        <v>7</v>
      </c>
      <c r="AD2" s="54" t="s">
        <v>303</v>
      </c>
      <c r="AE2" s="55" t="s">
        <v>1666</v>
      </c>
    </row>
    <row r="3" spans="1:32" ht="28.5" customHeight="1" thickTop="1">
      <c r="A3" s="70" t="s">
        <v>1659</v>
      </c>
      <c r="B3" s="57">
        <v>19.5</v>
      </c>
      <c r="C3" s="52">
        <v>18.399999999999999</v>
      </c>
      <c r="D3" s="61">
        <f>B3-C3</f>
        <v>1.1000000000000014</v>
      </c>
      <c r="E3" s="60">
        <v>17.5</v>
      </c>
      <c r="F3" s="52">
        <v>14.6</v>
      </c>
      <c r="G3" s="61">
        <f>E3-F3</f>
        <v>2.9000000000000004</v>
      </c>
      <c r="H3" s="60">
        <v>24</v>
      </c>
      <c r="I3" s="52">
        <v>19</v>
      </c>
      <c r="J3" s="61">
        <f>H3-I3</f>
        <v>5</v>
      </c>
      <c r="K3" s="60">
        <v>16</v>
      </c>
      <c r="L3" s="52">
        <v>15.9</v>
      </c>
      <c r="M3" s="61">
        <f>K3-L3</f>
        <v>9.9999999999999645E-2</v>
      </c>
      <c r="N3" s="60">
        <v>21</v>
      </c>
      <c r="O3" s="52">
        <v>16.899999999999999</v>
      </c>
      <c r="P3" s="61">
        <f>N3-O3</f>
        <v>4.1000000000000014</v>
      </c>
      <c r="Q3" s="52">
        <v>16.5</v>
      </c>
      <c r="R3" s="52">
        <v>16.399999999999999</v>
      </c>
      <c r="S3" s="53">
        <f>Q3-R3</f>
        <v>0.10000000000000142</v>
      </c>
      <c r="T3" s="52">
        <v>21.5</v>
      </c>
      <c r="U3" s="52">
        <v>19.100000000000001</v>
      </c>
      <c r="V3" s="53">
        <f>T3-U3</f>
        <v>2.3999999999999986</v>
      </c>
      <c r="W3" s="52">
        <v>21</v>
      </c>
      <c r="X3" s="52">
        <v>14.8</v>
      </c>
      <c r="Y3" s="53">
        <f>W3-X3</f>
        <v>6.1999999999999993</v>
      </c>
      <c r="Z3" s="52">
        <v>20</v>
      </c>
      <c r="AA3" s="52">
        <v>17.3</v>
      </c>
      <c r="AB3" s="53">
        <f>Z3-AA3</f>
        <v>2.6999999999999993</v>
      </c>
      <c r="AC3" s="98">
        <v>16.5</v>
      </c>
      <c r="AD3" s="98">
        <v>17.600000000000001</v>
      </c>
      <c r="AE3" s="103">
        <f>AC3-AD3</f>
        <v>-1.1000000000000014</v>
      </c>
    </row>
    <row r="4" spans="1:32" ht="28.5" customHeight="1">
      <c r="A4" s="71" t="s">
        <v>1660</v>
      </c>
      <c r="B4" s="66">
        <v>14.5</v>
      </c>
      <c r="C4" s="47">
        <v>15.1</v>
      </c>
      <c r="D4" s="96">
        <f t="shared" ref="D4:D6" si="0">B4-C4</f>
        <v>-0.59999999999999964</v>
      </c>
      <c r="E4" s="62">
        <v>15.5</v>
      </c>
      <c r="F4" s="47">
        <v>15.7</v>
      </c>
      <c r="G4" s="96">
        <f t="shared" ref="G4:G6" si="1">E4-F4</f>
        <v>-0.19999999999999929</v>
      </c>
      <c r="H4" s="62">
        <v>14</v>
      </c>
      <c r="I4" s="47">
        <v>14.2</v>
      </c>
      <c r="J4" s="96">
        <f t="shared" ref="J4:J6" si="2">H4-I4</f>
        <v>-0.19999999999999929</v>
      </c>
      <c r="K4" s="62">
        <v>16.5</v>
      </c>
      <c r="L4" s="47">
        <v>12.6</v>
      </c>
      <c r="M4" s="63">
        <f t="shared" ref="M4:M6" si="3">K4-L4</f>
        <v>3.9000000000000004</v>
      </c>
      <c r="N4" s="62">
        <v>13.5</v>
      </c>
      <c r="O4" s="47">
        <v>10.7</v>
      </c>
      <c r="P4" s="63">
        <f t="shared" ref="P4:P6" si="4">N4-O4</f>
        <v>2.8000000000000007</v>
      </c>
      <c r="Q4" s="47">
        <v>13.5</v>
      </c>
      <c r="R4" s="47">
        <v>12</v>
      </c>
      <c r="S4" s="48">
        <f t="shared" ref="S4:S6" si="5">Q4-R4</f>
        <v>1.5</v>
      </c>
      <c r="T4" s="47">
        <v>17.5</v>
      </c>
      <c r="U4" s="47">
        <v>13.6</v>
      </c>
      <c r="V4" s="48">
        <f t="shared" ref="V4:V6" si="6">T4-U4</f>
        <v>3.9000000000000004</v>
      </c>
      <c r="W4" s="47">
        <v>13.5</v>
      </c>
      <c r="X4" s="47">
        <v>11.2</v>
      </c>
      <c r="Y4" s="48">
        <f t="shared" ref="Y4:Y6" si="7">W4-X4</f>
        <v>2.3000000000000007</v>
      </c>
      <c r="Z4" s="47">
        <v>11.5</v>
      </c>
      <c r="AA4" s="47">
        <v>12.2</v>
      </c>
      <c r="AB4" s="97">
        <f t="shared" ref="AB4:AB6" si="8">Z4-AA4</f>
        <v>-0.69999999999999929</v>
      </c>
      <c r="AC4" s="99">
        <v>17</v>
      </c>
      <c r="AD4" s="99">
        <v>13.5</v>
      </c>
      <c r="AE4" s="100">
        <f>AC4-AD4</f>
        <v>3.5</v>
      </c>
    </row>
    <row r="5" spans="1:32" ht="28.5" customHeight="1">
      <c r="A5" s="71" t="s">
        <v>1661</v>
      </c>
      <c r="B5" s="66">
        <v>11</v>
      </c>
      <c r="C5" s="47">
        <v>10.5</v>
      </c>
      <c r="D5" s="63">
        <f t="shared" si="0"/>
        <v>0.5</v>
      </c>
      <c r="E5" s="62">
        <v>12</v>
      </c>
      <c r="F5" s="47">
        <v>10.6</v>
      </c>
      <c r="G5" s="63">
        <f t="shared" si="1"/>
        <v>1.4000000000000004</v>
      </c>
      <c r="H5" s="62">
        <v>8</v>
      </c>
      <c r="I5" s="47">
        <v>9.3000000000000007</v>
      </c>
      <c r="J5" s="96">
        <f t="shared" si="2"/>
        <v>-1.3000000000000007</v>
      </c>
      <c r="K5" s="62">
        <v>7</v>
      </c>
      <c r="L5" s="47">
        <v>7.9</v>
      </c>
      <c r="M5" s="96">
        <f t="shared" si="3"/>
        <v>-0.90000000000000036</v>
      </c>
      <c r="N5" s="62">
        <v>6.5</v>
      </c>
      <c r="O5" s="47">
        <v>7.7</v>
      </c>
      <c r="P5" s="96">
        <f t="shared" si="4"/>
        <v>-1.2000000000000002</v>
      </c>
      <c r="Q5" s="47">
        <v>9</v>
      </c>
      <c r="R5" s="47">
        <v>8.8000000000000007</v>
      </c>
      <c r="S5" s="48">
        <f t="shared" si="5"/>
        <v>0.19999999999999929</v>
      </c>
      <c r="T5" s="47">
        <v>13.5</v>
      </c>
      <c r="U5" s="47">
        <v>9.9</v>
      </c>
      <c r="V5" s="48">
        <f t="shared" si="6"/>
        <v>3.5999999999999996</v>
      </c>
      <c r="W5" s="47">
        <v>7</v>
      </c>
      <c r="X5" s="47">
        <v>8.8000000000000007</v>
      </c>
      <c r="Y5" s="97">
        <f t="shared" si="7"/>
        <v>-1.8000000000000007</v>
      </c>
      <c r="Z5" s="47">
        <v>7</v>
      </c>
      <c r="AA5" s="47">
        <v>8.1</v>
      </c>
      <c r="AB5" s="97">
        <f t="shared" si="8"/>
        <v>-1.0999999999999996</v>
      </c>
      <c r="AC5" s="99">
        <v>11</v>
      </c>
      <c r="AD5" s="99">
        <v>10</v>
      </c>
      <c r="AE5" s="100">
        <f>AC5-AD5</f>
        <v>1</v>
      </c>
    </row>
    <row r="6" spans="1:32" ht="28.5" customHeight="1">
      <c r="A6" s="71" t="s">
        <v>1662</v>
      </c>
      <c r="B6" s="66">
        <v>4.5</v>
      </c>
      <c r="C6" s="47">
        <v>4.5</v>
      </c>
      <c r="D6" s="63">
        <f t="shared" si="0"/>
        <v>0</v>
      </c>
      <c r="E6" s="62">
        <v>2</v>
      </c>
      <c r="F6" s="47">
        <v>5.4</v>
      </c>
      <c r="G6" s="96">
        <f t="shared" si="1"/>
        <v>-3.4000000000000004</v>
      </c>
      <c r="H6" s="62">
        <v>5</v>
      </c>
      <c r="I6" s="47">
        <v>4.8</v>
      </c>
      <c r="J6" s="63">
        <f t="shared" si="2"/>
        <v>0.20000000000000018</v>
      </c>
      <c r="K6" s="62">
        <v>4</v>
      </c>
      <c r="L6" s="47">
        <v>4.5999999999999996</v>
      </c>
      <c r="M6" s="96">
        <f t="shared" si="3"/>
        <v>-0.59999999999999964</v>
      </c>
      <c r="N6" s="62">
        <v>6</v>
      </c>
      <c r="O6" s="47">
        <v>5.0999999999999996</v>
      </c>
      <c r="P6" s="63">
        <f t="shared" si="4"/>
        <v>0.90000000000000036</v>
      </c>
      <c r="Q6" s="47">
        <v>6</v>
      </c>
      <c r="R6" s="47">
        <v>4.5</v>
      </c>
      <c r="S6" s="48">
        <f t="shared" si="5"/>
        <v>1.5</v>
      </c>
      <c r="T6" s="47">
        <v>6.5</v>
      </c>
      <c r="U6" s="47">
        <v>5.3</v>
      </c>
      <c r="V6" s="48">
        <f t="shared" si="6"/>
        <v>1.2000000000000002</v>
      </c>
      <c r="W6" s="47">
        <v>5</v>
      </c>
      <c r="X6" s="47">
        <v>4</v>
      </c>
      <c r="Y6" s="48">
        <f t="shared" si="7"/>
        <v>1</v>
      </c>
      <c r="Z6" s="47">
        <v>6.5</v>
      </c>
      <c r="AA6" s="47">
        <v>5.8</v>
      </c>
      <c r="AB6" s="48">
        <f t="shared" si="8"/>
        <v>0.70000000000000018</v>
      </c>
      <c r="AC6" s="99">
        <v>4</v>
      </c>
      <c r="AD6" s="99">
        <v>5.3</v>
      </c>
      <c r="AE6" s="104">
        <f>AC6-AD6</f>
        <v>-1.2999999999999998</v>
      </c>
    </row>
    <row r="7" spans="1:32" ht="28.5" customHeight="1" thickBot="1">
      <c r="A7" s="69" t="s">
        <v>1663</v>
      </c>
      <c r="B7" s="67">
        <f>SUM(B3:B6)</f>
        <v>49.5</v>
      </c>
      <c r="C7" s="49">
        <f>SUM(C3:C6)</f>
        <v>48.5</v>
      </c>
      <c r="D7" s="65">
        <f>B7-C7</f>
        <v>1</v>
      </c>
      <c r="E7" s="64">
        <f>SUM(E3:E6)</f>
        <v>47</v>
      </c>
      <c r="F7" s="49">
        <f>SUM(F3:F6)</f>
        <v>46.3</v>
      </c>
      <c r="G7" s="65">
        <f>E7-F7</f>
        <v>0.70000000000000284</v>
      </c>
      <c r="H7" s="64">
        <f>SUM(H3:H6)</f>
        <v>51</v>
      </c>
      <c r="I7" s="49">
        <f>SUM(I3:I6)</f>
        <v>47.3</v>
      </c>
      <c r="J7" s="65">
        <f>H7-I7</f>
        <v>3.7000000000000028</v>
      </c>
      <c r="K7" s="64">
        <f>SUM(K3:K6)</f>
        <v>43.5</v>
      </c>
      <c r="L7" s="49">
        <f>SUM(L3:L6)</f>
        <v>41</v>
      </c>
      <c r="M7" s="65">
        <f>K7-L7</f>
        <v>2.5</v>
      </c>
      <c r="N7" s="64">
        <f>SUM(N3:N6)</f>
        <v>47</v>
      </c>
      <c r="O7" s="49">
        <f>SUM(O3:O6)</f>
        <v>40.4</v>
      </c>
      <c r="P7" s="65">
        <f>N7-O7</f>
        <v>6.6000000000000014</v>
      </c>
      <c r="Q7" s="50">
        <f>SUM(Q3:Q6)</f>
        <v>45</v>
      </c>
      <c r="R7" s="50">
        <f>SUM(R3:R6)</f>
        <v>41.7</v>
      </c>
      <c r="S7" s="51">
        <f>Q7-R7</f>
        <v>3.2999999999999972</v>
      </c>
      <c r="T7" s="50">
        <f>SUM(T3:T6)</f>
        <v>59</v>
      </c>
      <c r="U7" s="50">
        <f>SUM(U3:U6)</f>
        <v>47.9</v>
      </c>
      <c r="V7" s="51">
        <f>T7-U7</f>
        <v>11.100000000000001</v>
      </c>
      <c r="W7" s="50">
        <f>SUM(W3:W6)</f>
        <v>46.5</v>
      </c>
      <c r="X7" s="50">
        <f>SUM(X3:X6)</f>
        <v>38.799999999999997</v>
      </c>
      <c r="Y7" s="51">
        <f>W7-X7</f>
        <v>7.7000000000000028</v>
      </c>
      <c r="Z7" s="50">
        <f>SUM(Z3:Z6)</f>
        <v>45</v>
      </c>
      <c r="AA7" s="50">
        <f>SUM(AA3:AA6)</f>
        <v>43.4</v>
      </c>
      <c r="AB7" s="51">
        <f>Z7-AA7</f>
        <v>1.6000000000000014</v>
      </c>
      <c r="AC7" s="101">
        <f>SUM(AC3:AC6)</f>
        <v>48.5</v>
      </c>
      <c r="AD7" s="101">
        <f>SUM(AD3:AD6)</f>
        <v>46.4</v>
      </c>
      <c r="AE7" s="102">
        <f>AC7-AD7</f>
        <v>2.1000000000000014</v>
      </c>
      <c r="AF7" s="93">
        <f>AVERAGE(S7,P7,M7,J7,G7,D7,V7,Y7,AB7,AE7)</f>
        <v>4.0300000000000011</v>
      </c>
    </row>
    <row r="8" spans="1:32" ht="28.5" customHeight="1" thickTop="1">
      <c r="A8" s="68" t="s">
        <v>1675</v>
      </c>
      <c r="B8" s="72">
        <v>188</v>
      </c>
      <c r="C8" s="73">
        <v>481</v>
      </c>
      <c r="D8" s="74">
        <f>B8/C8</f>
        <v>0.39085239085239087</v>
      </c>
      <c r="E8" s="77">
        <v>243</v>
      </c>
      <c r="F8" s="73">
        <v>446</v>
      </c>
      <c r="G8" s="74">
        <f>E8/F8</f>
        <v>0.54484304932735428</v>
      </c>
      <c r="H8" s="77">
        <v>118</v>
      </c>
      <c r="I8" s="73">
        <v>404</v>
      </c>
      <c r="J8" s="74">
        <f>H8/I8</f>
        <v>0.29207920792079206</v>
      </c>
      <c r="K8" s="77">
        <v>319</v>
      </c>
      <c r="L8" s="73">
        <v>648</v>
      </c>
      <c r="M8" s="74">
        <f>K8/L8</f>
        <v>0.49228395061728397</v>
      </c>
      <c r="N8" s="77">
        <v>193</v>
      </c>
      <c r="O8" s="73">
        <v>633</v>
      </c>
      <c r="P8" s="74">
        <f>N8/O8</f>
        <v>0.30489731437598738</v>
      </c>
      <c r="Q8" s="77">
        <v>289</v>
      </c>
      <c r="R8" s="73">
        <v>627</v>
      </c>
      <c r="S8" s="78">
        <f>Q8/R8</f>
        <v>0.46092503987240829</v>
      </c>
      <c r="T8" s="77">
        <v>66</v>
      </c>
      <c r="U8" s="73">
        <v>628</v>
      </c>
      <c r="V8" s="78">
        <f>T8/U8</f>
        <v>0.10509554140127389</v>
      </c>
      <c r="W8" s="77">
        <v>164</v>
      </c>
      <c r="X8" s="73">
        <v>619</v>
      </c>
      <c r="Y8" s="78">
        <f>W8/X8</f>
        <v>0.26494345718901452</v>
      </c>
      <c r="Z8" s="77">
        <v>350</v>
      </c>
      <c r="AA8" s="73">
        <v>621</v>
      </c>
      <c r="AB8" s="78">
        <f>Z8/AA8</f>
        <v>0.56360708534621573</v>
      </c>
      <c r="AC8" s="77">
        <v>281</v>
      </c>
      <c r="AD8" s="73">
        <v>604</v>
      </c>
      <c r="AE8" s="78">
        <f>AC8/AD8</f>
        <v>0.46523178807947019</v>
      </c>
      <c r="AF8" s="80">
        <f>AVERAGE(S8,P8,M8,J8,G8,D8,V8,Y8,AB8,AE8)</f>
        <v>0.38847588249821913</v>
      </c>
    </row>
    <row r="9" spans="1:32" ht="28.5" customHeight="1">
      <c r="A9" s="110" t="s">
        <v>2720</v>
      </c>
      <c r="B9" s="105">
        <v>67</v>
      </c>
      <c r="C9" s="106">
        <v>165</v>
      </c>
      <c r="D9" s="107">
        <f>B9/C9</f>
        <v>0.40606060606060607</v>
      </c>
      <c r="E9" s="108">
        <v>61</v>
      </c>
      <c r="F9" s="106">
        <v>156</v>
      </c>
      <c r="G9" s="107">
        <f>E9/F9</f>
        <v>0.39102564102564102</v>
      </c>
      <c r="H9" s="108">
        <v>29</v>
      </c>
      <c r="I9" s="106">
        <v>145</v>
      </c>
      <c r="J9" s="107">
        <f>H9/I9</f>
        <v>0.2</v>
      </c>
      <c r="K9" s="108">
        <v>95</v>
      </c>
      <c r="L9" s="106">
        <v>260</v>
      </c>
      <c r="M9" s="107">
        <f>K9/L9</f>
        <v>0.36538461538461536</v>
      </c>
      <c r="N9" s="108">
        <v>47</v>
      </c>
      <c r="O9" s="106">
        <v>246</v>
      </c>
      <c r="P9" s="107">
        <f>N9/O9</f>
        <v>0.1910569105691057</v>
      </c>
      <c r="Q9" s="108">
        <v>72</v>
      </c>
      <c r="R9" s="106">
        <v>244</v>
      </c>
      <c r="S9" s="109">
        <f>Q9/R9</f>
        <v>0.29508196721311475</v>
      </c>
      <c r="T9" s="108">
        <v>14</v>
      </c>
      <c r="U9" s="106">
        <v>242</v>
      </c>
      <c r="V9" s="109">
        <f>T9/U9</f>
        <v>5.7851239669421489E-2</v>
      </c>
      <c r="W9" s="108">
        <v>25</v>
      </c>
      <c r="X9" s="106">
        <v>231</v>
      </c>
      <c r="Y9" s="109">
        <f>W9/X9</f>
        <v>0.10822510822510822</v>
      </c>
      <c r="Z9" s="108">
        <v>95</v>
      </c>
      <c r="AA9" s="106">
        <v>234</v>
      </c>
      <c r="AB9" s="109">
        <f>Z9/AA9</f>
        <v>0.40598290598290598</v>
      </c>
      <c r="AC9" s="108">
        <v>98</v>
      </c>
      <c r="AD9" s="106">
        <v>226</v>
      </c>
      <c r="AE9" s="109">
        <f>AC9/AD9</f>
        <v>0.4336283185840708</v>
      </c>
      <c r="AF9" s="80">
        <f>AVERAGE(S9,P9,M9,J9,G9,D9,V9,Y9,AB9,AE9)</f>
        <v>0.28542973127145893</v>
      </c>
    </row>
    <row r="10" spans="1:32" ht="28.5" customHeight="1" thickBot="1">
      <c r="A10" s="69" t="s">
        <v>1674</v>
      </c>
      <c r="B10" s="75">
        <v>71</v>
      </c>
      <c r="C10" s="49">
        <v>275</v>
      </c>
      <c r="D10" s="76">
        <f>B10/C10</f>
        <v>0.25818181818181818</v>
      </c>
      <c r="E10" s="64">
        <v>96</v>
      </c>
      <c r="F10" s="49">
        <v>273</v>
      </c>
      <c r="G10" s="76">
        <f>E10/F10</f>
        <v>0.35164835164835168</v>
      </c>
      <c r="H10" s="64">
        <v>35</v>
      </c>
      <c r="I10" s="49">
        <v>238</v>
      </c>
      <c r="J10" s="76">
        <f>H10/I10</f>
        <v>0.14705882352941177</v>
      </c>
      <c r="K10" s="64">
        <v>142</v>
      </c>
      <c r="L10" s="49">
        <v>389</v>
      </c>
      <c r="M10" s="76">
        <f>K10/L10</f>
        <v>0.36503856041131105</v>
      </c>
      <c r="N10" s="64">
        <v>69</v>
      </c>
      <c r="O10" s="49">
        <v>371</v>
      </c>
      <c r="P10" s="76">
        <f>N10/O10</f>
        <v>0.18598382749326145</v>
      </c>
      <c r="Q10" s="64">
        <v>106</v>
      </c>
      <c r="R10" s="49">
        <v>379</v>
      </c>
      <c r="S10" s="79">
        <f>Q10/R10</f>
        <v>0.27968337730870713</v>
      </c>
      <c r="T10" s="64">
        <v>13</v>
      </c>
      <c r="U10" s="49">
        <v>367</v>
      </c>
      <c r="V10" s="79">
        <f>T10/U10</f>
        <v>3.5422343324250684E-2</v>
      </c>
      <c r="W10" s="64">
        <v>60</v>
      </c>
      <c r="X10" s="49">
        <v>356</v>
      </c>
      <c r="Y10" s="79">
        <f>W10/X10</f>
        <v>0.16853932584269662</v>
      </c>
      <c r="Z10" s="64">
        <v>158</v>
      </c>
      <c r="AA10" s="49">
        <v>363</v>
      </c>
      <c r="AB10" s="79">
        <f>Z10/AA10</f>
        <v>0.43526170798898073</v>
      </c>
      <c r="AC10" s="64">
        <v>116</v>
      </c>
      <c r="AD10" s="49">
        <v>350</v>
      </c>
      <c r="AE10" s="79">
        <f>AC10/AD10</f>
        <v>0.33142857142857141</v>
      </c>
      <c r="AF10" s="80">
        <f>AVERAGE(S10,P10,M10,J10,G10,D10,V10,Y10,AB10,AE10)</f>
        <v>0.25582467071573606</v>
      </c>
    </row>
    <row r="11" spans="1:32" ht="28.5" customHeight="1" thickTop="1">
      <c r="A11" s="129" t="s">
        <v>1676</v>
      </c>
      <c r="B11" s="81" t="s">
        <v>1683</v>
      </c>
      <c r="C11" s="82"/>
      <c r="D11" s="83"/>
      <c r="E11" s="81" t="s">
        <v>1678</v>
      </c>
      <c r="F11" s="82"/>
      <c r="G11" s="83"/>
      <c r="H11" s="81" t="s">
        <v>1680</v>
      </c>
      <c r="I11" s="82"/>
      <c r="J11" s="83"/>
      <c r="K11" s="81" t="s">
        <v>1681</v>
      </c>
      <c r="L11" s="82"/>
      <c r="M11" s="83"/>
      <c r="N11" s="81" t="s">
        <v>1682</v>
      </c>
      <c r="O11" s="82"/>
      <c r="P11" s="83"/>
      <c r="Q11" s="84"/>
      <c r="R11" s="85"/>
      <c r="S11" s="86"/>
      <c r="T11" s="84"/>
      <c r="U11" s="85"/>
      <c r="V11" s="86"/>
      <c r="W11" s="81" t="s">
        <v>2518</v>
      </c>
      <c r="X11" s="85"/>
      <c r="Y11" s="86"/>
      <c r="Z11" s="81"/>
      <c r="AA11" s="85"/>
      <c r="AB11" s="86"/>
      <c r="AC11" s="81"/>
      <c r="AD11" s="85"/>
      <c r="AE11" s="86"/>
    </row>
    <row r="12" spans="1:32" ht="28.5" customHeight="1" thickBot="1">
      <c r="A12" s="130"/>
      <c r="B12" s="87"/>
      <c r="C12" s="88"/>
      <c r="D12" s="89"/>
      <c r="E12" s="87" t="s">
        <v>1677</v>
      </c>
      <c r="F12" s="88"/>
      <c r="G12" s="89"/>
      <c r="H12" s="87" t="s">
        <v>1679</v>
      </c>
      <c r="I12" s="88"/>
      <c r="J12" s="89"/>
      <c r="K12" s="87" t="s">
        <v>1684</v>
      </c>
      <c r="L12" s="88"/>
      <c r="M12" s="89"/>
      <c r="N12" s="87"/>
      <c r="O12" s="88"/>
      <c r="P12" s="89"/>
      <c r="Q12" s="90"/>
      <c r="R12" s="91"/>
      <c r="S12" s="92"/>
      <c r="T12" s="90"/>
      <c r="U12" s="91"/>
      <c r="V12" s="92"/>
      <c r="W12" s="90"/>
      <c r="X12" s="91"/>
      <c r="Y12" s="92"/>
      <c r="Z12" s="90"/>
      <c r="AA12" s="91"/>
      <c r="AB12" s="92"/>
      <c r="AC12" s="90"/>
      <c r="AD12" s="91"/>
      <c r="AE12" s="92"/>
    </row>
    <row r="13" spans="1:32" ht="28.5" customHeight="1" thickTop="1" thickBot="1"/>
    <row r="14" spans="1:32" ht="28.5" customHeight="1" thickTop="1">
      <c r="A14" s="127" t="s">
        <v>1673</v>
      </c>
      <c r="B14" s="131" t="s">
        <v>2714</v>
      </c>
      <c r="C14" s="125"/>
      <c r="D14" s="132"/>
      <c r="E14" s="131" t="s">
        <v>2715</v>
      </c>
      <c r="F14" s="125"/>
      <c r="G14" s="132"/>
      <c r="H14" s="131" t="s">
        <v>2716</v>
      </c>
      <c r="I14" s="125"/>
      <c r="J14" s="132"/>
      <c r="K14" s="131" t="s">
        <v>2717</v>
      </c>
      <c r="L14" s="125"/>
      <c r="M14" s="132"/>
      <c r="N14" s="131" t="s">
        <v>2718</v>
      </c>
      <c r="O14" s="125"/>
      <c r="P14" s="132"/>
      <c r="Q14" s="131" t="s">
        <v>2719</v>
      </c>
      <c r="R14" s="125"/>
      <c r="S14" s="132"/>
    </row>
    <row r="15" spans="1:32" ht="28.5" customHeight="1" thickBot="1">
      <c r="A15" s="128"/>
      <c r="B15" s="56" t="s">
        <v>7</v>
      </c>
      <c r="C15" s="54" t="s">
        <v>303</v>
      </c>
      <c r="D15" s="59" t="s">
        <v>1666</v>
      </c>
      <c r="E15" s="56" t="s">
        <v>7</v>
      </c>
      <c r="F15" s="54" t="s">
        <v>303</v>
      </c>
      <c r="G15" s="59" t="s">
        <v>1666</v>
      </c>
      <c r="H15" s="56" t="s">
        <v>7</v>
      </c>
      <c r="I15" s="54" t="s">
        <v>303</v>
      </c>
      <c r="J15" s="59" t="s">
        <v>1666</v>
      </c>
      <c r="K15" s="56" t="s">
        <v>7</v>
      </c>
      <c r="L15" s="54" t="s">
        <v>303</v>
      </c>
      <c r="M15" s="59" t="s">
        <v>1666</v>
      </c>
      <c r="N15" s="56" t="s">
        <v>7</v>
      </c>
      <c r="O15" s="54" t="s">
        <v>303</v>
      </c>
      <c r="P15" s="59" t="s">
        <v>1666</v>
      </c>
      <c r="Q15" s="56" t="s">
        <v>7</v>
      </c>
      <c r="R15" s="54" t="s">
        <v>303</v>
      </c>
      <c r="S15" s="59" t="s">
        <v>1666</v>
      </c>
    </row>
    <row r="16" spans="1:32" ht="28.5" customHeight="1" thickTop="1">
      <c r="A16" s="70" t="s">
        <v>1659</v>
      </c>
      <c r="B16" s="118">
        <v>18</v>
      </c>
      <c r="C16" s="119">
        <v>18.5</v>
      </c>
      <c r="D16" s="120">
        <f>B16-C16</f>
        <v>-0.5</v>
      </c>
      <c r="E16" s="118">
        <v>17</v>
      </c>
      <c r="F16" s="119">
        <v>19.100000000000001</v>
      </c>
      <c r="G16" s="120">
        <f>E16-F16</f>
        <v>-2.1000000000000014</v>
      </c>
      <c r="H16" s="57">
        <v>24</v>
      </c>
      <c r="I16" s="52">
        <v>19.899999999999999</v>
      </c>
      <c r="J16" s="61">
        <f>H16-I16</f>
        <v>4.1000000000000014</v>
      </c>
      <c r="K16" s="57">
        <v>19</v>
      </c>
      <c r="L16" s="52">
        <v>19</v>
      </c>
      <c r="M16" s="61">
        <f>K16-L16</f>
        <v>0</v>
      </c>
      <c r="N16" s="57"/>
      <c r="O16" s="52"/>
      <c r="P16" s="61">
        <f>N16-O16</f>
        <v>0</v>
      </c>
      <c r="Q16" s="57"/>
      <c r="R16" s="52"/>
      <c r="S16" s="61">
        <f>Q16-R16</f>
        <v>0</v>
      </c>
    </row>
    <row r="17" spans="1:19" ht="28.5" customHeight="1">
      <c r="A17" s="71" t="s">
        <v>1660</v>
      </c>
      <c r="B17" s="66">
        <v>14</v>
      </c>
      <c r="C17" s="47">
        <v>13.9</v>
      </c>
      <c r="D17" s="63">
        <f t="shared" ref="D17:D19" si="9">B17-C17</f>
        <v>9.9999999999999645E-2</v>
      </c>
      <c r="E17" s="66">
        <v>16.5</v>
      </c>
      <c r="F17" s="47">
        <v>14.2</v>
      </c>
      <c r="G17" s="63">
        <f t="shared" ref="G17:G19" si="10">E17-F17</f>
        <v>2.3000000000000007</v>
      </c>
      <c r="H17" s="66">
        <v>15</v>
      </c>
      <c r="I17" s="47">
        <v>13.2</v>
      </c>
      <c r="J17" s="63">
        <f t="shared" ref="J17:J19" si="11">H17-I17</f>
        <v>1.8000000000000007</v>
      </c>
      <c r="K17" s="113">
        <v>14</v>
      </c>
      <c r="L17" s="114">
        <v>15.2</v>
      </c>
      <c r="M17" s="96">
        <f t="shared" ref="M17:M19" si="12">K17-L17</f>
        <v>-1.1999999999999993</v>
      </c>
      <c r="N17" s="66"/>
      <c r="O17" s="47"/>
      <c r="P17" s="63">
        <f t="shared" ref="P17:P19" si="13">N17-O17</f>
        <v>0</v>
      </c>
      <c r="Q17" s="66"/>
      <c r="R17" s="47"/>
      <c r="S17" s="63">
        <f t="shared" ref="S17:S19" si="14">Q17-R17</f>
        <v>0</v>
      </c>
    </row>
    <row r="18" spans="1:19" ht="28.5" customHeight="1">
      <c r="A18" s="71" t="s">
        <v>1661</v>
      </c>
      <c r="B18" s="113">
        <v>9.5</v>
      </c>
      <c r="C18" s="114">
        <v>10.3</v>
      </c>
      <c r="D18" s="96">
        <f t="shared" si="9"/>
        <v>-0.80000000000000071</v>
      </c>
      <c r="E18" s="113">
        <v>9</v>
      </c>
      <c r="F18" s="114">
        <v>9.4</v>
      </c>
      <c r="G18" s="96">
        <f t="shared" si="10"/>
        <v>-0.40000000000000036</v>
      </c>
      <c r="H18" s="113">
        <v>9</v>
      </c>
      <c r="I18" s="114">
        <v>10.5</v>
      </c>
      <c r="J18" s="96">
        <f t="shared" si="11"/>
        <v>-1.5</v>
      </c>
      <c r="K18" s="113">
        <v>3.5</v>
      </c>
      <c r="L18" s="114">
        <v>9.4</v>
      </c>
      <c r="M18" s="96">
        <f t="shared" si="12"/>
        <v>-5.9</v>
      </c>
      <c r="N18" s="66"/>
      <c r="O18" s="47"/>
      <c r="P18" s="63">
        <f t="shared" si="13"/>
        <v>0</v>
      </c>
      <c r="Q18" s="66"/>
      <c r="R18" s="47"/>
      <c r="S18" s="63">
        <f t="shared" si="14"/>
        <v>0</v>
      </c>
    </row>
    <row r="19" spans="1:19" ht="28.5" customHeight="1">
      <c r="A19" s="71" t="s">
        <v>1662</v>
      </c>
      <c r="B19" s="113">
        <v>5</v>
      </c>
      <c r="C19" s="114">
        <v>5.5</v>
      </c>
      <c r="D19" s="96">
        <f t="shared" si="9"/>
        <v>-0.5</v>
      </c>
      <c r="E19" s="113">
        <v>4</v>
      </c>
      <c r="F19" s="114">
        <v>5.2</v>
      </c>
      <c r="G19" s="96">
        <f t="shared" si="10"/>
        <v>-1.2000000000000002</v>
      </c>
      <c r="H19" s="113">
        <v>4.5</v>
      </c>
      <c r="I19" s="114">
        <v>5.8</v>
      </c>
      <c r="J19" s="96">
        <f t="shared" si="11"/>
        <v>-1.2999999999999998</v>
      </c>
      <c r="K19" s="113">
        <v>5.5</v>
      </c>
      <c r="L19" s="114">
        <v>5.8</v>
      </c>
      <c r="M19" s="96">
        <f t="shared" si="12"/>
        <v>-0.29999999999999982</v>
      </c>
      <c r="N19" s="66"/>
      <c r="O19" s="47"/>
      <c r="P19" s="63">
        <f t="shared" si="13"/>
        <v>0</v>
      </c>
      <c r="Q19" s="66"/>
      <c r="R19" s="47"/>
      <c r="S19" s="63">
        <f t="shared" si="14"/>
        <v>0</v>
      </c>
    </row>
    <row r="20" spans="1:19" ht="28.5" customHeight="1" thickBot="1">
      <c r="A20" s="69" t="s">
        <v>9</v>
      </c>
      <c r="B20" s="115">
        <f>SUM(B16:B19)</f>
        <v>46.5</v>
      </c>
      <c r="C20" s="116">
        <v>48.1</v>
      </c>
      <c r="D20" s="117">
        <f>B20-C20</f>
        <v>-1.6000000000000014</v>
      </c>
      <c r="E20" s="115">
        <f>SUM(E16:E19)</f>
        <v>46.5</v>
      </c>
      <c r="F20" s="116">
        <f>SUM(F16:F19)</f>
        <v>47.9</v>
      </c>
      <c r="G20" s="117">
        <f>E20-F20</f>
        <v>-1.3999999999999986</v>
      </c>
      <c r="H20" s="67">
        <f>SUM(H16:H19)</f>
        <v>52.5</v>
      </c>
      <c r="I20" s="49">
        <v>49.4</v>
      </c>
      <c r="J20" s="65">
        <f>H20-I20</f>
        <v>3.1000000000000014</v>
      </c>
      <c r="K20" s="115">
        <f>SUM(K16:K19)</f>
        <v>42</v>
      </c>
      <c r="L20" s="116">
        <f>SUM(L16:L19)</f>
        <v>49.4</v>
      </c>
      <c r="M20" s="117">
        <f>K20-L20</f>
        <v>-7.3999999999999986</v>
      </c>
      <c r="N20" s="67"/>
      <c r="O20" s="49"/>
      <c r="P20" s="65">
        <f>N20-O20</f>
        <v>0</v>
      </c>
      <c r="Q20" s="67"/>
      <c r="R20" s="49"/>
      <c r="S20" s="65">
        <f>Q20-R20</f>
        <v>0</v>
      </c>
    </row>
    <row r="21" spans="1:19" ht="28.5" customHeight="1" thickTop="1">
      <c r="A21" s="68" t="s">
        <v>1675</v>
      </c>
      <c r="B21" s="72">
        <v>297</v>
      </c>
      <c r="C21" s="73">
        <v>473</v>
      </c>
      <c r="D21" s="74">
        <f>B21/C21</f>
        <v>0.62790697674418605</v>
      </c>
      <c r="E21" s="72">
        <v>407</v>
      </c>
      <c r="F21" s="73">
        <v>632</v>
      </c>
      <c r="G21" s="74">
        <f>E21/F21</f>
        <v>0.64398734177215189</v>
      </c>
      <c r="H21" s="72">
        <v>210</v>
      </c>
      <c r="I21" s="73">
        <v>616</v>
      </c>
      <c r="J21" s="74">
        <f>H21/I21</f>
        <v>0.34090909090909088</v>
      </c>
      <c r="K21" s="72">
        <v>509</v>
      </c>
      <c r="L21" s="73">
        <v>622</v>
      </c>
      <c r="M21" s="74">
        <f>K21/L21</f>
        <v>0.81832797427652737</v>
      </c>
      <c r="N21" s="72"/>
      <c r="O21" s="73"/>
      <c r="P21" s="74" t="e">
        <f>N21/O21</f>
        <v>#DIV/0!</v>
      </c>
      <c r="Q21" s="72"/>
      <c r="R21" s="73"/>
      <c r="S21" s="74" t="e">
        <f>Q21/R21</f>
        <v>#DIV/0!</v>
      </c>
    </row>
    <row r="22" spans="1:19" ht="28.5" customHeight="1">
      <c r="A22" s="110" t="s">
        <v>2720</v>
      </c>
      <c r="B22" s="105">
        <v>129</v>
      </c>
      <c r="C22" s="106">
        <v>240</v>
      </c>
      <c r="D22" s="107">
        <f>B22/C22</f>
        <v>0.53749999999999998</v>
      </c>
      <c r="E22" s="105">
        <v>120</v>
      </c>
      <c r="F22" s="106">
        <v>231</v>
      </c>
      <c r="G22" s="107">
        <f>E22/F22</f>
        <v>0.51948051948051943</v>
      </c>
      <c r="H22" s="105">
        <v>65</v>
      </c>
      <c r="I22" s="106">
        <v>243</v>
      </c>
      <c r="J22" s="107">
        <f>H22/I22</f>
        <v>0.26748971193415638</v>
      </c>
      <c r="K22" s="105">
        <v>194</v>
      </c>
      <c r="L22" s="106">
        <v>240</v>
      </c>
      <c r="M22" s="107">
        <f>K22/L22</f>
        <v>0.80833333333333335</v>
      </c>
      <c r="N22" s="105"/>
      <c r="O22" s="106"/>
      <c r="P22" s="107"/>
      <c r="Q22" s="105"/>
      <c r="R22" s="106"/>
      <c r="S22" s="107"/>
    </row>
    <row r="23" spans="1:19" ht="28.5" customHeight="1" thickBot="1">
      <c r="A23" s="69" t="s">
        <v>1674</v>
      </c>
      <c r="B23" s="75">
        <v>110</v>
      </c>
      <c r="C23" s="49">
        <v>384</v>
      </c>
      <c r="D23" s="76">
        <f>B23/C23</f>
        <v>0.28645833333333331</v>
      </c>
      <c r="E23" s="75">
        <v>184</v>
      </c>
      <c r="F23" s="49">
        <v>371</v>
      </c>
      <c r="G23" s="76">
        <f>E23/F23</f>
        <v>0.49595687331536387</v>
      </c>
      <c r="H23" s="75">
        <v>87</v>
      </c>
      <c r="I23" s="49">
        <v>381</v>
      </c>
      <c r="J23" s="76">
        <f>H23/I23</f>
        <v>0.2283464566929134</v>
      </c>
      <c r="K23" s="75">
        <v>268</v>
      </c>
      <c r="L23" s="49">
        <v>369</v>
      </c>
      <c r="M23" s="76">
        <f>K23/L23</f>
        <v>0.72628726287262868</v>
      </c>
      <c r="N23" s="75"/>
      <c r="O23" s="49"/>
      <c r="P23" s="76" t="e">
        <f>N23/O23</f>
        <v>#DIV/0!</v>
      </c>
      <c r="Q23" s="75"/>
      <c r="R23" s="49"/>
      <c r="S23" s="76" t="e">
        <f>Q23/R23</f>
        <v>#DIV/0!</v>
      </c>
    </row>
    <row r="24" spans="1:19" ht="28.5" customHeight="1" thickTop="1">
      <c r="A24" s="129" t="s">
        <v>1676</v>
      </c>
      <c r="B24" s="81"/>
      <c r="C24" s="82"/>
      <c r="D24" s="83"/>
      <c r="E24" s="81"/>
      <c r="F24" s="82"/>
      <c r="G24" s="83"/>
      <c r="H24" s="81"/>
      <c r="I24" s="82"/>
      <c r="J24" s="83"/>
      <c r="K24" s="81"/>
      <c r="L24" s="82"/>
      <c r="M24" s="83"/>
      <c r="N24" s="81"/>
      <c r="O24" s="82"/>
      <c r="P24" s="83"/>
      <c r="Q24" s="81"/>
      <c r="R24" s="82"/>
      <c r="S24" s="83"/>
    </row>
    <row r="25" spans="1:19" ht="28.5" customHeight="1" thickBot="1">
      <c r="A25" s="130"/>
      <c r="B25" s="87"/>
      <c r="C25" s="88"/>
      <c r="D25" s="89"/>
      <c r="E25" s="87"/>
      <c r="F25" s="88"/>
      <c r="G25" s="89"/>
      <c r="H25" s="87"/>
      <c r="I25" s="88"/>
      <c r="J25" s="89"/>
      <c r="K25" s="87"/>
      <c r="L25" s="88"/>
      <c r="M25" s="89"/>
      <c r="N25" s="87"/>
      <c r="O25" s="88"/>
      <c r="P25" s="89"/>
      <c r="Q25" s="87"/>
      <c r="R25" s="88"/>
      <c r="S25" s="89"/>
    </row>
    <row r="26" spans="1:19" ht="17.5" thickTop="1"/>
  </sheetData>
  <mergeCells count="20">
    <mergeCell ref="N14:P14"/>
    <mergeCell ref="Q14:S14"/>
    <mergeCell ref="A14:A15"/>
    <mergeCell ref="B14:D14"/>
    <mergeCell ref="A24:A25"/>
    <mergeCell ref="E14:G14"/>
    <mergeCell ref="H14:J14"/>
    <mergeCell ref="K14:M14"/>
    <mergeCell ref="Z1:AB1"/>
    <mergeCell ref="AC1:AE1"/>
    <mergeCell ref="A1:A2"/>
    <mergeCell ref="A11:A12"/>
    <mergeCell ref="W1:Y1"/>
    <mergeCell ref="T1:V1"/>
    <mergeCell ref="B1:D1"/>
    <mergeCell ref="E1:G1"/>
    <mergeCell ref="H1:J1"/>
    <mergeCell ref="K1:M1"/>
    <mergeCell ref="N1:P1"/>
    <mergeCell ref="Q1:S1"/>
  </mergeCells>
  <phoneticPr fontId="1" type="noConversion"/>
  <pageMargins left="0.25" right="0.25" top="0.75" bottom="0.75" header="0.3" footer="0.3"/>
  <pageSetup paperSize="9" scale="68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B943B-D282-482A-99F3-78AFCEF6A973}">
  <dimension ref="B3:C3"/>
  <sheetViews>
    <sheetView workbookViewId="0">
      <selection activeCell="C8" sqref="C8"/>
    </sheetView>
  </sheetViews>
  <sheetFormatPr defaultRowHeight="17"/>
  <sheetData>
    <row r="3" spans="2:3">
      <c r="B3" t="s">
        <v>2708</v>
      </c>
      <c r="C3" t="s">
        <v>2709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E01DF-78F1-40F0-8FCF-4304DB523D64}">
  <dimension ref="B2:H24"/>
  <sheetViews>
    <sheetView zoomScale="70" zoomScaleNormal="70" workbookViewId="0">
      <selection activeCell="F22" sqref="F22"/>
    </sheetView>
  </sheetViews>
  <sheetFormatPr defaultRowHeight="17"/>
  <cols>
    <col min="2" max="2" width="64.1640625" customWidth="1"/>
  </cols>
  <sheetData>
    <row r="2" spans="2:8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</row>
    <row r="3" spans="2:8">
      <c r="B3" s="8" t="s">
        <v>9</v>
      </c>
      <c r="C3" s="7">
        <f>C4+C11+C17+C22</f>
        <v>31</v>
      </c>
      <c r="D3" s="7">
        <f>D4+D11+D17+D22</f>
        <v>72</v>
      </c>
      <c r="E3" s="11">
        <f>C3/D3</f>
        <v>0.43055555555555558</v>
      </c>
      <c r="F3" s="11">
        <f>C3/100</f>
        <v>0.31</v>
      </c>
      <c r="H3" t="s">
        <v>175</v>
      </c>
    </row>
    <row r="4" spans="2:8">
      <c r="B4" s="8" t="s">
        <v>162</v>
      </c>
      <c r="C4" s="9">
        <f>SUM(C5:C10)</f>
        <v>14</v>
      </c>
      <c r="D4" s="10">
        <f>SUM(D5:D10)</f>
        <v>30</v>
      </c>
      <c r="E4" s="11">
        <f>C4/D4</f>
        <v>0.46666666666666667</v>
      </c>
      <c r="F4" s="11">
        <f>C4/40</f>
        <v>0.35</v>
      </c>
      <c r="H4" t="s">
        <v>176</v>
      </c>
    </row>
    <row r="5" spans="2:8">
      <c r="B5" s="4" t="s">
        <v>0</v>
      </c>
      <c r="C5" s="12">
        <v>0.5</v>
      </c>
      <c r="D5" s="13">
        <v>0.5</v>
      </c>
      <c r="E5" s="14"/>
      <c r="F5" s="14"/>
      <c r="H5" t="s">
        <v>177</v>
      </c>
    </row>
    <row r="6" spans="2:8">
      <c r="B6" s="16" t="s">
        <v>163</v>
      </c>
      <c r="C6" s="17">
        <v>2.5</v>
      </c>
      <c r="D6" s="18">
        <v>7</v>
      </c>
      <c r="E6" s="19">
        <f>C6/D6</f>
        <v>0.35714285714285715</v>
      </c>
      <c r="F6" s="19">
        <f>C6/10</f>
        <v>0.25</v>
      </c>
      <c r="H6" t="s">
        <v>178</v>
      </c>
    </row>
    <row r="7" spans="2:8">
      <c r="B7" s="16" t="s">
        <v>164</v>
      </c>
      <c r="C7" s="17">
        <v>2</v>
      </c>
      <c r="D7" s="18">
        <v>7</v>
      </c>
      <c r="E7" s="19">
        <f>C7/D7</f>
        <v>0.2857142857142857</v>
      </c>
      <c r="F7" s="19">
        <f>C7/10</f>
        <v>0.2</v>
      </c>
      <c r="H7" t="s">
        <v>179</v>
      </c>
    </row>
    <row r="8" spans="2:8">
      <c r="B8" s="3" t="s">
        <v>165</v>
      </c>
      <c r="C8" s="12">
        <v>5</v>
      </c>
      <c r="D8" s="13">
        <v>7.5</v>
      </c>
      <c r="E8" s="14"/>
      <c r="F8" s="14"/>
      <c r="H8" t="s">
        <v>180</v>
      </c>
    </row>
    <row r="9" spans="2:8">
      <c r="B9" s="16" t="s">
        <v>166</v>
      </c>
      <c r="C9" s="17">
        <v>3.5</v>
      </c>
      <c r="D9" s="18">
        <v>7.5</v>
      </c>
      <c r="E9" s="19">
        <f>C9/D9</f>
        <v>0.46666666666666667</v>
      </c>
      <c r="F9" s="19">
        <f>C9/10</f>
        <v>0.35</v>
      </c>
      <c r="H9" t="s">
        <v>181</v>
      </c>
    </row>
    <row r="10" spans="2:8">
      <c r="B10" s="15" t="s">
        <v>6</v>
      </c>
      <c r="C10" s="12">
        <v>0.5</v>
      </c>
      <c r="D10" s="13">
        <v>0.5</v>
      </c>
      <c r="E10" s="14"/>
      <c r="F10" s="14"/>
      <c r="H10" t="s">
        <v>182</v>
      </c>
    </row>
    <row r="11" spans="2:8">
      <c r="B11" s="8" t="s">
        <v>167</v>
      </c>
      <c r="C11" s="9">
        <f>SUM(C12:C16)</f>
        <v>7</v>
      </c>
      <c r="D11" s="10">
        <v>21</v>
      </c>
      <c r="E11" s="11">
        <f>C11/D11</f>
        <v>0.33333333333333331</v>
      </c>
      <c r="F11" s="11">
        <f>C11/30</f>
        <v>0.23333333333333334</v>
      </c>
      <c r="H11" t="s">
        <v>183</v>
      </c>
    </row>
    <row r="12" spans="2:8">
      <c r="B12" s="4" t="s">
        <v>0</v>
      </c>
      <c r="C12" s="12">
        <v>0.5</v>
      </c>
      <c r="D12" s="13">
        <v>0.5</v>
      </c>
      <c r="E12" s="14"/>
      <c r="F12" s="14"/>
      <c r="H12" t="s">
        <v>184</v>
      </c>
    </row>
    <row r="13" spans="2:8">
      <c r="B13" s="16" t="s">
        <v>169</v>
      </c>
      <c r="C13" s="17">
        <v>4</v>
      </c>
      <c r="D13" s="18">
        <v>10.5</v>
      </c>
      <c r="E13" s="19">
        <f>C13/D13</f>
        <v>0.38095238095238093</v>
      </c>
      <c r="F13" s="19">
        <f>C13/10</f>
        <v>0.4</v>
      </c>
      <c r="H13" t="s">
        <v>185</v>
      </c>
    </row>
    <row r="14" spans="2:8">
      <c r="B14" s="16" t="s">
        <v>170</v>
      </c>
      <c r="C14" s="17">
        <v>2</v>
      </c>
      <c r="D14" s="18">
        <v>9.5</v>
      </c>
      <c r="E14" s="19">
        <f>C14/D14</f>
        <v>0.21052631578947367</v>
      </c>
      <c r="F14" s="19">
        <f>C14/10</f>
        <v>0.2</v>
      </c>
      <c r="H14" t="s">
        <v>186</v>
      </c>
    </row>
    <row r="15" spans="2:8">
      <c r="B15" s="16" t="s">
        <v>168</v>
      </c>
      <c r="C15" s="17"/>
      <c r="D15" s="18"/>
      <c r="E15" s="19"/>
      <c r="F15" s="19"/>
      <c r="H15" t="s">
        <v>187</v>
      </c>
    </row>
    <row r="16" spans="2:8">
      <c r="B16" s="15" t="s">
        <v>6</v>
      </c>
      <c r="C16" s="12">
        <v>0.5</v>
      </c>
      <c r="D16" s="13">
        <v>0.5</v>
      </c>
      <c r="E16" s="14"/>
      <c r="F16" s="14"/>
      <c r="H16" t="s">
        <v>188</v>
      </c>
    </row>
    <row r="17" spans="2:8">
      <c r="B17" s="8" t="s">
        <v>171</v>
      </c>
      <c r="C17" s="9">
        <f>SUM(C18:C21)</f>
        <v>6</v>
      </c>
      <c r="D17" s="9">
        <f>SUM(D18:D21)</f>
        <v>13.5</v>
      </c>
      <c r="E17" s="11">
        <f>C17/D17</f>
        <v>0.44444444444444442</v>
      </c>
      <c r="F17" s="11">
        <f>C17/20</f>
        <v>0.3</v>
      </c>
      <c r="H17" t="s">
        <v>189</v>
      </c>
    </row>
    <row r="18" spans="2:8">
      <c r="B18" s="4" t="s">
        <v>0</v>
      </c>
      <c r="C18" s="12">
        <v>0.5</v>
      </c>
      <c r="D18" s="13">
        <v>0.5</v>
      </c>
      <c r="E18" s="14"/>
      <c r="F18" s="14"/>
      <c r="H18" t="s">
        <v>190</v>
      </c>
    </row>
    <row r="19" spans="2:8">
      <c r="B19" s="16" t="s">
        <v>172</v>
      </c>
      <c r="C19" s="17">
        <v>1</v>
      </c>
      <c r="D19" s="18">
        <v>6.5</v>
      </c>
      <c r="E19" s="19">
        <f>C19/D19</f>
        <v>0.15384615384615385</v>
      </c>
      <c r="F19" s="19">
        <f>C19/10</f>
        <v>0.1</v>
      </c>
      <c r="H19" t="s">
        <v>191</v>
      </c>
    </row>
    <row r="20" spans="2:8">
      <c r="B20" s="16" t="s">
        <v>173</v>
      </c>
      <c r="C20" s="17">
        <v>4</v>
      </c>
      <c r="D20" s="18">
        <v>6</v>
      </c>
      <c r="E20" s="19">
        <f>C20/D20</f>
        <v>0.66666666666666663</v>
      </c>
      <c r="F20" s="19">
        <f>C20/10</f>
        <v>0.4</v>
      </c>
      <c r="H20" t="s">
        <v>192</v>
      </c>
    </row>
    <row r="21" spans="2:8">
      <c r="B21" s="15" t="s">
        <v>6</v>
      </c>
      <c r="C21" s="12">
        <v>0.5</v>
      </c>
      <c r="D21" s="13">
        <v>0.5</v>
      </c>
      <c r="E21" s="14"/>
      <c r="F21" s="14"/>
      <c r="H21" t="s">
        <v>193</v>
      </c>
    </row>
    <row r="22" spans="2:8">
      <c r="B22" s="8" t="s">
        <v>174</v>
      </c>
      <c r="C22" s="9">
        <v>4</v>
      </c>
      <c r="D22" s="9">
        <v>7.5</v>
      </c>
      <c r="E22" s="11">
        <f>C22/D22</f>
        <v>0.53333333333333333</v>
      </c>
      <c r="F22" s="11">
        <f>C22/10</f>
        <v>0.4</v>
      </c>
      <c r="H22" t="s">
        <v>194</v>
      </c>
    </row>
    <row r="23" spans="2:8">
      <c r="H23" t="s">
        <v>207</v>
      </c>
    </row>
    <row r="24" spans="2:8">
      <c r="H24" t="s">
        <v>208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1882C-5426-430E-8271-0B77F8FB3128}">
  <dimension ref="B2:H79"/>
  <sheetViews>
    <sheetView zoomScale="70" zoomScaleNormal="70" workbookViewId="0"/>
  </sheetViews>
  <sheetFormatPr defaultRowHeight="17"/>
  <cols>
    <col min="2" max="2" width="69.6640625" bestFit="1" customWidth="1"/>
  </cols>
  <sheetData>
    <row r="2" spans="2:8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</row>
    <row r="3" spans="2:8">
      <c r="B3" s="8" t="s">
        <v>9</v>
      </c>
      <c r="C3" s="7">
        <f>C4+C11+C17+C22</f>
        <v>39.5</v>
      </c>
      <c r="D3" s="7">
        <f>D4+D11+D17+D22</f>
        <v>72.5</v>
      </c>
      <c r="E3" s="11">
        <f>C3/D3</f>
        <v>0.54482758620689653</v>
      </c>
      <c r="F3" s="11">
        <f>C3/100</f>
        <v>0.39500000000000002</v>
      </c>
      <c r="H3" t="s">
        <v>209</v>
      </c>
    </row>
    <row r="4" spans="2:8">
      <c r="B4" s="8" t="s">
        <v>271</v>
      </c>
      <c r="C4" s="9">
        <f>SUM(C5:C10)</f>
        <v>14.5</v>
      </c>
      <c r="D4" s="10">
        <f>SUM(D5:D10)</f>
        <v>28.5</v>
      </c>
      <c r="E4" s="11">
        <f>C4/D4</f>
        <v>0.50877192982456143</v>
      </c>
      <c r="F4" s="11">
        <f>C4/40</f>
        <v>0.36249999999999999</v>
      </c>
      <c r="H4" t="s">
        <v>210</v>
      </c>
    </row>
    <row r="5" spans="2:8">
      <c r="B5" s="4" t="s">
        <v>0</v>
      </c>
      <c r="C5" s="12">
        <v>0.5</v>
      </c>
      <c r="D5" s="13">
        <v>0.5</v>
      </c>
      <c r="E5" s="14"/>
      <c r="F5" s="14"/>
      <c r="H5" t="s">
        <v>211</v>
      </c>
    </row>
    <row r="6" spans="2:8">
      <c r="B6" s="28" t="s">
        <v>272</v>
      </c>
      <c r="C6" s="29">
        <v>3</v>
      </c>
      <c r="D6" s="30">
        <v>7</v>
      </c>
      <c r="E6" s="31">
        <f>C6/D6</f>
        <v>0.42857142857142855</v>
      </c>
      <c r="F6" s="31">
        <f>C6/10</f>
        <v>0.3</v>
      </c>
      <c r="H6" t="s">
        <v>212</v>
      </c>
    </row>
    <row r="7" spans="2:8">
      <c r="B7" s="16" t="s">
        <v>273</v>
      </c>
      <c r="C7" s="17">
        <v>4.5</v>
      </c>
      <c r="D7" s="18">
        <v>6.5</v>
      </c>
      <c r="E7" s="19">
        <f>C7/D7</f>
        <v>0.69230769230769229</v>
      </c>
      <c r="F7" s="19">
        <f>C7/10</f>
        <v>0.45</v>
      </c>
      <c r="H7" t="s">
        <v>213</v>
      </c>
    </row>
    <row r="8" spans="2:8">
      <c r="B8" s="28" t="s">
        <v>274</v>
      </c>
      <c r="C8" s="29">
        <v>2</v>
      </c>
      <c r="D8" s="30">
        <v>7.5</v>
      </c>
      <c r="E8" s="31">
        <f>C8/D8</f>
        <v>0.26666666666666666</v>
      </c>
      <c r="F8" s="31">
        <f>C8/10</f>
        <v>0.2</v>
      </c>
      <c r="H8" t="s">
        <v>214</v>
      </c>
    </row>
    <row r="9" spans="2:8">
      <c r="B9" s="16" t="s">
        <v>275</v>
      </c>
      <c r="C9" s="17">
        <v>4</v>
      </c>
      <c r="D9" s="18">
        <v>6.5</v>
      </c>
      <c r="E9" s="19">
        <f>C9/D9</f>
        <v>0.61538461538461542</v>
      </c>
      <c r="F9" s="19">
        <f>C9/10</f>
        <v>0.4</v>
      </c>
      <c r="H9" t="s">
        <v>215</v>
      </c>
    </row>
    <row r="10" spans="2:8">
      <c r="B10" s="15" t="s">
        <v>6</v>
      </c>
      <c r="C10" s="12">
        <v>0.5</v>
      </c>
      <c r="D10" s="13">
        <v>0.5</v>
      </c>
      <c r="E10" s="24"/>
      <c r="F10" s="24"/>
    </row>
    <row r="11" spans="2:8">
      <c r="B11" s="8" t="s">
        <v>276</v>
      </c>
      <c r="C11" s="9">
        <f>SUM(C12:C16)</f>
        <v>19</v>
      </c>
      <c r="D11" s="10">
        <f>SUM(D12:D16)</f>
        <v>21.5</v>
      </c>
      <c r="E11" s="27">
        <f>C11/D11</f>
        <v>0.88372093023255816</v>
      </c>
      <c r="F11" s="27">
        <f>C11/30</f>
        <v>0.6333333333333333</v>
      </c>
      <c r="H11" t="s">
        <v>216</v>
      </c>
    </row>
    <row r="12" spans="2:8">
      <c r="B12" s="4" t="s">
        <v>0</v>
      </c>
      <c r="C12" s="12">
        <v>0.5</v>
      </c>
      <c r="D12" s="13">
        <v>0.5</v>
      </c>
      <c r="E12" s="24"/>
      <c r="F12" s="24"/>
      <c r="H12" t="s">
        <v>217</v>
      </c>
    </row>
    <row r="13" spans="2:8">
      <c r="B13" s="16" t="s">
        <v>277</v>
      </c>
      <c r="C13" s="17">
        <v>5</v>
      </c>
      <c r="D13" s="18">
        <v>7</v>
      </c>
      <c r="E13" s="19">
        <f>C13/D13</f>
        <v>0.7142857142857143</v>
      </c>
      <c r="F13" s="19">
        <f>C13/10</f>
        <v>0.5</v>
      </c>
      <c r="H13" t="s">
        <v>218</v>
      </c>
    </row>
    <row r="14" spans="2:8">
      <c r="B14" s="3" t="s">
        <v>278</v>
      </c>
      <c r="C14" s="12">
        <v>7.5</v>
      </c>
      <c r="D14" s="13">
        <v>7.5</v>
      </c>
      <c r="E14" s="24">
        <f>C14/D14</f>
        <v>1</v>
      </c>
      <c r="F14" s="24">
        <f>C14/10</f>
        <v>0.75</v>
      </c>
      <c r="H14" t="s">
        <v>219</v>
      </c>
    </row>
    <row r="15" spans="2:8">
      <c r="B15" s="3" t="s">
        <v>279</v>
      </c>
      <c r="C15" s="12">
        <v>5.5</v>
      </c>
      <c r="D15" s="13">
        <v>6</v>
      </c>
      <c r="E15" s="24">
        <f>C15/D15</f>
        <v>0.91666666666666663</v>
      </c>
      <c r="F15" s="24">
        <f>C15/10</f>
        <v>0.55000000000000004</v>
      </c>
      <c r="H15" t="s">
        <v>220</v>
      </c>
    </row>
    <row r="16" spans="2:8">
      <c r="B16" s="15" t="s">
        <v>6</v>
      </c>
      <c r="C16" s="12">
        <v>0.5</v>
      </c>
      <c r="D16" s="13">
        <v>0.5</v>
      </c>
      <c r="E16" s="24"/>
      <c r="F16" s="24"/>
      <c r="H16" t="s">
        <v>221</v>
      </c>
    </row>
    <row r="17" spans="2:8">
      <c r="B17" s="8" t="s">
        <v>280</v>
      </c>
      <c r="C17" s="9">
        <f>SUM(C18:C21)</f>
        <v>3</v>
      </c>
      <c r="D17" s="9">
        <f>SUM(D18:D21)</f>
        <v>15</v>
      </c>
      <c r="E17" s="27">
        <f>C17/D17</f>
        <v>0.2</v>
      </c>
      <c r="F17" s="27">
        <f>C17/20</f>
        <v>0.15</v>
      </c>
      <c r="H17" t="s">
        <v>222</v>
      </c>
    </row>
    <row r="18" spans="2:8">
      <c r="B18" s="4" t="s">
        <v>0</v>
      </c>
      <c r="C18" s="12">
        <v>0.5</v>
      </c>
      <c r="D18" s="13">
        <v>0.5</v>
      </c>
      <c r="E18" s="24"/>
      <c r="F18" s="24"/>
    </row>
    <row r="19" spans="2:8">
      <c r="B19" s="28" t="s">
        <v>281</v>
      </c>
      <c r="C19" s="29">
        <v>2</v>
      </c>
      <c r="D19" s="30">
        <v>7</v>
      </c>
      <c r="E19" s="31">
        <f>C19/D19</f>
        <v>0.2857142857142857</v>
      </c>
      <c r="F19" s="31">
        <f>C19/10</f>
        <v>0.2</v>
      </c>
      <c r="H19" t="s">
        <v>223</v>
      </c>
    </row>
    <row r="20" spans="2:8">
      <c r="B20" s="28" t="s">
        <v>282</v>
      </c>
      <c r="C20" s="29">
        <v>0</v>
      </c>
      <c r="D20" s="30">
        <v>7</v>
      </c>
      <c r="E20" s="31">
        <f>C20/D20</f>
        <v>0</v>
      </c>
      <c r="F20" s="31">
        <f>C20/10</f>
        <v>0</v>
      </c>
      <c r="H20" t="s">
        <v>224</v>
      </c>
    </row>
    <row r="21" spans="2:8">
      <c r="B21" s="15" t="s">
        <v>6</v>
      </c>
      <c r="C21" s="12">
        <v>0.5</v>
      </c>
      <c r="D21" s="13">
        <v>0.5</v>
      </c>
      <c r="E21" s="24"/>
      <c r="F21" s="24"/>
      <c r="H21" t="s">
        <v>225</v>
      </c>
    </row>
    <row r="22" spans="2:8">
      <c r="B22" s="32" t="s">
        <v>283</v>
      </c>
      <c r="C22" s="33">
        <v>3</v>
      </c>
      <c r="D22" s="33">
        <v>7.5</v>
      </c>
      <c r="E22" s="34">
        <f>C22/D22</f>
        <v>0.4</v>
      </c>
      <c r="F22" s="34">
        <f>C22/10</f>
        <v>0.3</v>
      </c>
      <c r="H22" t="s">
        <v>226</v>
      </c>
    </row>
    <row r="23" spans="2:8">
      <c r="H23" t="s">
        <v>227</v>
      </c>
    </row>
    <row r="24" spans="2:8">
      <c r="H24" t="s">
        <v>228</v>
      </c>
    </row>
    <row r="25" spans="2:8">
      <c r="H25" t="s">
        <v>229</v>
      </c>
    </row>
    <row r="27" spans="2:8">
      <c r="H27" t="s">
        <v>230</v>
      </c>
    </row>
    <row r="28" spans="2:8">
      <c r="H28" t="s">
        <v>231</v>
      </c>
    </row>
    <row r="29" spans="2:8">
      <c r="H29" t="s">
        <v>232</v>
      </c>
    </row>
    <row r="30" spans="2:8">
      <c r="H30" t="s">
        <v>233</v>
      </c>
    </row>
    <row r="31" spans="2:8">
      <c r="H31" t="s">
        <v>234</v>
      </c>
    </row>
    <row r="32" spans="2:8">
      <c r="H32" t="s">
        <v>235</v>
      </c>
    </row>
    <row r="34" spans="8:8">
      <c r="H34" t="s">
        <v>55</v>
      </c>
    </row>
    <row r="35" spans="8:8">
      <c r="H35" t="s">
        <v>236</v>
      </c>
    </row>
    <row r="36" spans="8:8">
      <c r="H36" t="s">
        <v>237</v>
      </c>
    </row>
    <row r="37" spans="8:8">
      <c r="H37" t="s">
        <v>238</v>
      </c>
    </row>
    <row r="38" spans="8:8">
      <c r="H38" t="s">
        <v>239</v>
      </c>
    </row>
    <row r="40" spans="8:8">
      <c r="H40" t="s">
        <v>240</v>
      </c>
    </row>
    <row r="41" spans="8:8">
      <c r="H41" t="s">
        <v>241</v>
      </c>
    </row>
    <row r="42" spans="8:8">
      <c r="H42" t="s">
        <v>242</v>
      </c>
    </row>
    <row r="43" spans="8:8">
      <c r="H43" t="s">
        <v>243</v>
      </c>
    </row>
    <row r="44" spans="8:8">
      <c r="H44" t="s">
        <v>244</v>
      </c>
    </row>
    <row r="45" spans="8:8">
      <c r="H45" t="s">
        <v>245</v>
      </c>
    </row>
    <row r="46" spans="8:8">
      <c r="H46" t="s">
        <v>246</v>
      </c>
    </row>
    <row r="47" spans="8:8">
      <c r="H47" t="s">
        <v>247</v>
      </c>
    </row>
    <row r="48" spans="8:8">
      <c r="H48" t="s">
        <v>248</v>
      </c>
    </row>
    <row r="50" spans="8:8">
      <c r="H50" t="s">
        <v>249</v>
      </c>
    </row>
    <row r="51" spans="8:8">
      <c r="H51" t="s">
        <v>250</v>
      </c>
    </row>
    <row r="52" spans="8:8">
      <c r="H52" t="s">
        <v>251</v>
      </c>
    </row>
    <row r="53" spans="8:8">
      <c r="H53" t="s">
        <v>252</v>
      </c>
    </row>
    <row r="54" spans="8:8">
      <c r="H54" t="s">
        <v>253</v>
      </c>
    </row>
    <row r="56" spans="8:8">
      <c r="H56" t="s">
        <v>254</v>
      </c>
    </row>
    <row r="57" spans="8:8">
      <c r="H57" t="s">
        <v>255</v>
      </c>
    </row>
    <row r="58" spans="8:8">
      <c r="H58" t="s">
        <v>256</v>
      </c>
    </row>
    <row r="59" spans="8:8">
      <c r="H59" t="s">
        <v>257</v>
      </c>
    </row>
    <row r="60" spans="8:8">
      <c r="H60" t="s">
        <v>258</v>
      </c>
    </row>
    <row r="61" spans="8:8">
      <c r="H61" t="s">
        <v>259</v>
      </c>
    </row>
    <row r="62" spans="8:8">
      <c r="H62" t="s">
        <v>260</v>
      </c>
    </row>
    <row r="63" spans="8:8">
      <c r="H63" t="s">
        <v>261</v>
      </c>
    </row>
    <row r="64" spans="8:8">
      <c r="H64" t="s">
        <v>262</v>
      </c>
    </row>
    <row r="65" spans="8:8">
      <c r="H65" t="s">
        <v>263</v>
      </c>
    </row>
    <row r="66" spans="8:8">
      <c r="H66" t="s">
        <v>264</v>
      </c>
    </row>
    <row r="67" spans="8:8">
      <c r="H67" t="s">
        <v>285</v>
      </c>
    </row>
    <row r="68" spans="8:8">
      <c r="H68" t="s">
        <v>289</v>
      </c>
    </row>
    <row r="69" spans="8:8">
      <c r="H69" t="s">
        <v>286</v>
      </c>
    </row>
    <row r="70" spans="8:8">
      <c r="H70" t="s">
        <v>287</v>
      </c>
    </row>
    <row r="71" spans="8:8">
      <c r="H71" t="s">
        <v>288</v>
      </c>
    </row>
    <row r="73" spans="8:8">
      <c r="H73" t="s">
        <v>284</v>
      </c>
    </row>
    <row r="74" spans="8:8">
      <c r="H74" t="s">
        <v>265</v>
      </c>
    </row>
    <row r="75" spans="8:8">
      <c r="H75" t="s">
        <v>266</v>
      </c>
    </row>
    <row r="76" spans="8:8">
      <c r="H76" t="s">
        <v>267</v>
      </c>
    </row>
    <row r="77" spans="8:8">
      <c r="H77" t="s">
        <v>268</v>
      </c>
    </row>
    <row r="78" spans="8:8">
      <c r="H78" t="s">
        <v>269</v>
      </c>
    </row>
    <row r="79" spans="8:8">
      <c r="H79" t="s">
        <v>270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515FA-E222-4BFE-9D7A-B54294CA9A3E}">
  <dimension ref="B1:I88"/>
  <sheetViews>
    <sheetView zoomScale="55" zoomScaleNormal="55" workbookViewId="0"/>
  </sheetViews>
  <sheetFormatPr defaultRowHeight="17"/>
  <cols>
    <col min="2" max="2" width="81.5" customWidth="1"/>
    <col min="8" max="8" width="50.9140625" style="35" customWidth="1"/>
    <col min="9" max="9" width="50.83203125" customWidth="1"/>
  </cols>
  <sheetData>
    <row r="1" spans="2:9">
      <c r="H1" s="35" t="s">
        <v>388</v>
      </c>
      <c r="I1" t="s">
        <v>387</v>
      </c>
    </row>
    <row r="2" spans="2:9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s="37" t="s">
        <v>389</v>
      </c>
      <c r="I2" s="26" t="s">
        <v>318</v>
      </c>
    </row>
    <row r="3" spans="2:9">
      <c r="B3" s="8" t="s">
        <v>9</v>
      </c>
      <c r="C3" s="7">
        <f>C4+C11+C17+C22</f>
        <v>36</v>
      </c>
      <c r="D3" s="7">
        <f>D4+D11+D17+D22</f>
        <v>70</v>
      </c>
      <c r="E3" s="11">
        <f>C3/D3</f>
        <v>0.51428571428571423</v>
      </c>
      <c r="F3" s="11">
        <f>C3/100</f>
        <v>0.36</v>
      </c>
      <c r="H3" s="36" t="s">
        <v>390</v>
      </c>
      <c r="I3" s="26" t="s">
        <v>319</v>
      </c>
    </row>
    <row r="4" spans="2:9">
      <c r="B4" s="8" t="s">
        <v>305</v>
      </c>
      <c r="C4" s="9">
        <f>SUM(C5:C10)</f>
        <v>18.5</v>
      </c>
      <c r="D4" s="10">
        <f>SUM(D5:D10)</f>
        <v>28</v>
      </c>
      <c r="E4" s="11">
        <f>C4/D4</f>
        <v>0.6607142857142857</v>
      </c>
      <c r="F4" s="11">
        <f>C4/40</f>
        <v>0.46250000000000002</v>
      </c>
      <c r="H4" s="35" t="s">
        <v>391</v>
      </c>
      <c r="I4" t="s">
        <v>320</v>
      </c>
    </row>
    <row r="5" spans="2:9">
      <c r="B5" s="4" t="s">
        <v>0</v>
      </c>
      <c r="C5" s="12">
        <v>0.5</v>
      </c>
      <c r="D5" s="13">
        <v>0.5</v>
      </c>
      <c r="E5" s="14"/>
      <c r="F5" s="14"/>
      <c r="H5" s="35" t="s">
        <v>392</v>
      </c>
      <c r="I5" t="s">
        <v>321</v>
      </c>
    </row>
    <row r="6" spans="2:9">
      <c r="B6" s="28" t="s">
        <v>306</v>
      </c>
      <c r="C6" s="29">
        <v>2.5</v>
      </c>
      <c r="D6" s="30">
        <v>6.5</v>
      </c>
      <c r="E6" s="31">
        <f>C6/D6</f>
        <v>0.38461538461538464</v>
      </c>
      <c r="F6" s="31">
        <f>C6/10</f>
        <v>0.25</v>
      </c>
      <c r="H6" s="35" t="s">
        <v>393</v>
      </c>
      <c r="I6" t="s">
        <v>322</v>
      </c>
    </row>
    <row r="7" spans="2:9">
      <c r="B7" s="3" t="s">
        <v>307</v>
      </c>
      <c r="C7" s="12">
        <v>7</v>
      </c>
      <c r="D7" s="13">
        <v>7.5</v>
      </c>
      <c r="E7" s="24">
        <f>C7/D7</f>
        <v>0.93333333333333335</v>
      </c>
      <c r="F7" s="24">
        <f>C7/10</f>
        <v>0.7</v>
      </c>
      <c r="H7" s="35" t="s">
        <v>394</v>
      </c>
      <c r="I7" t="s">
        <v>323</v>
      </c>
    </row>
    <row r="8" spans="2:9">
      <c r="B8" s="3" t="s">
        <v>308</v>
      </c>
      <c r="C8" s="12">
        <v>6</v>
      </c>
      <c r="D8" s="13">
        <v>7</v>
      </c>
      <c r="E8" s="24">
        <f>C8/D8</f>
        <v>0.8571428571428571</v>
      </c>
      <c r="F8" s="24">
        <f>C8/10</f>
        <v>0.6</v>
      </c>
      <c r="H8" s="35" t="s">
        <v>395</v>
      </c>
      <c r="I8" t="s">
        <v>324</v>
      </c>
    </row>
    <row r="9" spans="2:9">
      <c r="B9" s="28" t="s">
        <v>309</v>
      </c>
      <c r="C9" s="29">
        <v>2</v>
      </c>
      <c r="D9" s="30">
        <v>6</v>
      </c>
      <c r="E9" s="31">
        <f>C9/D9</f>
        <v>0.33333333333333331</v>
      </c>
      <c r="F9" s="31">
        <f>C9/10</f>
        <v>0.2</v>
      </c>
      <c r="H9" s="35" t="s">
        <v>396</v>
      </c>
    </row>
    <row r="10" spans="2:9">
      <c r="B10" s="15" t="s">
        <v>6</v>
      </c>
      <c r="C10" s="12">
        <v>0.5</v>
      </c>
      <c r="D10" s="13">
        <v>0.5</v>
      </c>
      <c r="E10" s="24"/>
      <c r="F10" s="24"/>
      <c r="H10" s="36" t="s">
        <v>397</v>
      </c>
      <c r="I10" s="26" t="s">
        <v>325</v>
      </c>
    </row>
    <row r="11" spans="2:9">
      <c r="B11" s="8" t="s">
        <v>310</v>
      </c>
      <c r="C11" s="9">
        <f>SUM(C12:C16)</f>
        <v>10</v>
      </c>
      <c r="D11" s="10">
        <f>SUM(D12:D16)</f>
        <v>20</v>
      </c>
      <c r="E11" s="27">
        <f>C11/D11</f>
        <v>0.5</v>
      </c>
      <c r="F11" s="27">
        <f>C11/30</f>
        <v>0.33333333333333331</v>
      </c>
      <c r="H11" s="35" t="s">
        <v>398</v>
      </c>
      <c r="I11" t="s">
        <v>326</v>
      </c>
    </row>
    <row r="12" spans="2:9">
      <c r="B12" s="4" t="s">
        <v>0</v>
      </c>
      <c r="C12" s="12">
        <v>0.5</v>
      </c>
      <c r="D12" s="13">
        <v>0.5</v>
      </c>
      <c r="E12" s="24"/>
      <c r="F12" s="24"/>
      <c r="H12" s="35" t="s">
        <v>399</v>
      </c>
      <c r="I12" t="s">
        <v>327</v>
      </c>
    </row>
    <row r="13" spans="2:9">
      <c r="B13" s="28" t="s">
        <v>311</v>
      </c>
      <c r="C13" s="29">
        <v>3</v>
      </c>
      <c r="D13" s="30">
        <v>6.5</v>
      </c>
      <c r="E13" s="31">
        <f>C13/D13</f>
        <v>0.46153846153846156</v>
      </c>
      <c r="F13" s="31">
        <f>C13/10</f>
        <v>0.3</v>
      </c>
      <c r="H13" s="35" t="s">
        <v>400</v>
      </c>
      <c r="I13" t="s">
        <v>328</v>
      </c>
    </row>
    <row r="14" spans="2:9">
      <c r="B14" s="28" t="s">
        <v>312</v>
      </c>
      <c r="C14" s="29">
        <v>3</v>
      </c>
      <c r="D14" s="30">
        <v>5.5</v>
      </c>
      <c r="E14" s="31">
        <f>C14/D14</f>
        <v>0.54545454545454541</v>
      </c>
      <c r="F14" s="31">
        <f>C14/10</f>
        <v>0.3</v>
      </c>
      <c r="H14" s="35" t="s">
        <v>401</v>
      </c>
      <c r="I14" t="s">
        <v>329</v>
      </c>
    </row>
    <row r="15" spans="2:9">
      <c r="B15" s="28" t="s">
        <v>313</v>
      </c>
      <c r="C15" s="29">
        <v>3</v>
      </c>
      <c r="D15" s="30">
        <v>7</v>
      </c>
      <c r="E15" s="31">
        <f>C15/D15</f>
        <v>0.42857142857142855</v>
      </c>
      <c r="F15" s="31">
        <f>C15/10</f>
        <v>0.3</v>
      </c>
      <c r="H15" s="35" t="s">
        <v>402</v>
      </c>
      <c r="I15" s="26" t="s">
        <v>330</v>
      </c>
    </row>
    <row r="16" spans="2:9">
      <c r="B16" s="15" t="s">
        <v>6</v>
      </c>
      <c r="C16" s="12">
        <v>0.5</v>
      </c>
      <c r="D16" s="13">
        <v>0.5</v>
      </c>
      <c r="E16" s="24"/>
      <c r="F16" s="24"/>
      <c r="H16" s="35" t="s">
        <v>403</v>
      </c>
      <c r="I16" s="26" t="s">
        <v>331</v>
      </c>
    </row>
    <row r="17" spans="2:9">
      <c r="B17" s="8" t="s">
        <v>314</v>
      </c>
      <c r="C17" s="9">
        <f>SUM(C18:C21)</f>
        <v>4.5</v>
      </c>
      <c r="D17" s="9">
        <f>SUM(D18:D21)</f>
        <v>15</v>
      </c>
      <c r="E17" s="27">
        <f>C17/D17</f>
        <v>0.3</v>
      </c>
      <c r="F17" s="27">
        <f>C17/20</f>
        <v>0.22500000000000001</v>
      </c>
      <c r="H17" s="35" t="s">
        <v>404</v>
      </c>
      <c r="I17" t="s">
        <v>332</v>
      </c>
    </row>
    <row r="18" spans="2:9">
      <c r="B18" s="4" t="s">
        <v>0</v>
      </c>
      <c r="C18" s="12">
        <v>0.5</v>
      </c>
      <c r="D18" s="13">
        <v>0.5</v>
      </c>
      <c r="E18" s="24"/>
      <c r="F18" s="24"/>
      <c r="I18" t="s">
        <v>333</v>
      </c>
    </row>
    <row r="19" spans="2:9">
      <c r="B19" s="28" t="s">
        <v>315</v>
      </c>
      <c r="C19" s="29">
        <v>2</v>
      </c>
      <c r="D19" s="30">
        <v>7</v>
      </c>
      <c r="E19" s="31">
        <f>C19/D19</f>
        <v>0.2857142857142857</v>
      </c>
      <c r="F19" s="31">
        <f>C19/10</f>
        <v>0.2</v>
      </c>
      <c r="I19" t="s">
        <v>334</v>
      </c>
    </row>
    <row r="20" spans="2:9">
      <c r="B20" s="28" t="s">
        <v>316</v>
      </c>
      <c r="C20" s="29">
        <v>1.5</v>
      </c>
      <c r="D20" s="30">
        <v>7</v>
      </c>
      <c r="E20" s="31">
        <f>C20/D20</f>
        <v>0.21428571428571427</v>
      </c>
      <c r="F20" s="31">
        <f>C20/10</f>
        <v>0.15</v>
      </c>
      <c r="I20" t="s">
        <v>335</v>
      </c>
    </row>
    <row r="21" spans="2:9">
      <c r="B21" s="15" t="s">
        <v>6</v>
      </c>
      <c r="C21" s="12">
        <v>0.5</v>
      </c>
      <c r="D21" s="13">
        <v>0.5</v>
      </c>
      <c r="E21" s="24"/>
      <c r="F21" s="24"/>
    </row>
    <row r="22" spans="2:9">
      <c r="B22" s="32" t="s">
        <v>317</v>
      </c>
      <c r="C22" s="33">
        <v>3</v>
      </c>
      <c r="D22" s="33">
        <v>7</v>
      </c>
      <c r="E22" s="34">
        <f>C22/D22</f>
        <v>0.42857142857142855</v>
      </c>
      <c r="F22" s="34">
        <f>C22/10</f>
        <v>0.3</v>
      </c>
      <c r="H22" s="36" t="s">
        <v>405</v>
      </c>
      <c r="I22" s="26" t="s">
        <v>336</v>
      </c>
    </row>
    <row r="23" spans="2:9">
      <c r="H23" s="35" t="s">
        <v>406</v>
      </c>
      <c r="I23" t="s">
        <v>337</v>
      </c>
    </row>
    <row r="24" spans="2:9">
      <c r="H24" s="35" t="s">
        <v>407</v>
      </c>
      <c r="I24" t="s">
        <v>338</v>
      </c>
    </row>
    <row r="25" spans="2:9">
      <c r="H25" s="35" t="s">
        <v>408</v>
      </c>
      <c r="I25" t="s">
        <v>339</v>
      </c>
    </row>
    <row r="26" spans="2:9">
      <c r="H26" s="35" t="s">
        <v>409</v>
      </c>
      <c r="I26" t="s">
        <v>245</v>
      </c>
    </row>
    <row r="27" spans="2:9">
      <c r="I27" t="s">
        <v>340</v>
      </c>
    </row>
    <row r="28" spans="2:9">
      <c r="I28" t="s">
        <v>341</v>
      </c>
    </row>
    <row r="29" spans="2:9">
      <c r="I29" t="s">
        <v>342</v>
      </c>
    </row>
    <row r="31" spans="2:9">
      <c r="H31" s="36" t="s">
        <v>410</v>
      </c>
      <c r="I31" s="26" t="s">
        <v>447</v>
      </c>
    </row>
    <row r="32" spans="2:9">
      <c r="H32" s="35" t="s">
        <v>411</v>
      </c>
      <c r="I32" t="s">
        <v>343</v>
      </c>
    </row>
    <row r="33" spans="8:9">
      <c r="H33" s="35" t="s">
        <v>412</v>
      </c>
      <c r="I33" t="s">
        <v>344</v>
      </c>
    </row>
    <row r="34" spans="8:9">
      <c r="H34" s="35" t="s">
        <v>413</v>
      </c>
      <c r="I34" t="s">
        <v>345</v>
      </c>
    </row>
    <row r="35" spans="8:9">
      <c r="H35" s="35" t="s">
        <v>414</v>
      </c>
      <c r="I35" t="s">
        <v>346</v>
      </c>
    </row>
    <row r="36" spans="8:9">
      <c r="I36" t="s">
        <v>347</v>
      </c>
    </row>
    <row r="37" spans="8:9">
      <c r="I37" t="s">
        <v>348</v>
      </c>
    </row>
    <row r="38" spans="8:9">
      <c r="I38" t="s">
        <v>349</v>
      </c>
    </row>
    <row r="39" spans="8:9">
      <c r="I39" t="s">
        <v>350</v>
      </c>
    </row>
    <row r="41" spans="8:9">
      <c r="H41" s="36" t="s">
        <v>131</v>
      </c>
      <c r="I41" s="26" t="s">
        <v>55</v>
      </c>
    </row>
    <row r="42" spans="8:9">
      <c r="H42" s="36" t="s">
        <v>415</v>
      </c>
      <c r="I42" s="26" t="s">
        <v>351</v>
      </c>
    </row>
    <row r="43" spans="8:9">
      <c r="H43" s="35" t="s">
        <v>416</v>
      </c>
      <c r="I43" t="s">
        <v>352</v>
      </c>
    </row>
    <row r="44" spans="8:9">
      <c r="H44" s="35" t="s">
        <v>417</v>
      </c>
      <c r="I44" t="s">
        <v>353</v>
      </c>
    </row>
    <row r="45" spans="8:9">
      <c r="H45" s="35" t="s">
        <v>418</v>
      </c>
      <c r="I45" t="s">
        <v>448</v>
      </c>
    </row>
    <row r="46" spans="8:9">
      <c r="H46" s="35" t="s">
        <v>419</v>
      </c>
      <c r="I46" t="s">
        <v>354</v>
      </c>
    </row>
    <row r="47" spans="8:9">
      <c r="I47" t="s">
        <v>355</v>
      </c>
    </row>
    <row r="48" spans="8:9">
      <c r="I48" t="s">
        <v>356</v>
      </c>
    </row>
    <row r="49" spans="8:9">
      <c r="I49" t="s">
        <v>357</v>
      </c>
    </row>
    <row r="51" spans="8:9">
      <c r="H51" s="36" t="s">
        <v>420</v>
      </c>
      <c r="I51" s="26" t="s">
        <v>358</v>
      </c>
    </row>
    <row r="52" spans="8:9">
      <c r="H52" s="35" t="s">
        <v>421</v>
      </c>
      <c r="I52" t="s">
        <v>359</v>
      </c>
    </row>
    <row r="53" spans="8:9">
      <c r="H53" s="35" t="s">
        <v>422</v>
      </c>
      <c r="I53" t="s">
        <v>360</v>
      </c>
    </row>
    <row r="54" spans="8:9">
      <c r="H54" s="35" t="s">
        <v>423</v>
      </c>
      <c r="I54" t="s">
        <v>361</v>
      </c>
    </row>
    <row r="55" spans="8:9">
      <c r="H55" s="35" t="s">
        <v>424</v>
      </c>
      <c r="I55" t="s">
        <v>362</v>
      </c>
    </row>
    <row r="56" spans="8:9">
      <c r="H56" s="35" t="s">
        <v>425</v>
      </c>
      <c r="I56" t="s">
        <v>363</v>
      </c>
    </row>
    <row r="57" spans="8:9">
      <c r="H57" s="35" t="s">
        <v>426</v>
      </c>
      <c r="I57" t="s">
        <v>364</v>
      </c>
    </row>
    <row r="58" spans="8:9">
      <c r="I58" t="s">
        <v>362</v>
      </c>
    </row>
    <row r="59" spans="8:9">
      <c r="I59" t="s">
        <v>363</v>
      </c>
    </row>
    <row r="61" spans="8:9">
      <c r="H61" s="36" t="s">
        <v>427</v>
      </c>
      <c r="I61" s="26" t="s">
        <v>365</v>
      </c>
    </row>
    <row r="62" spans="8:9">
      <c r="H62" s="35" t="s">
        <v>428</v>
      </c>
      <c r="I62" t="s">
        <v>366</v>
      </c>
    </row>
    <row r="63" spans="8:9">
      <c r="H63" s="35" t="s">
        <v>429</v>
      </c>
      <c r="I63" t="s">
        <v>367</v>
      </c>
    </row>
    <row r="64" spans="8:9">
      <c r="H64" s="35" t="s">
        <v>430</v>
      </c>
      <c r="I64" t="s">
        <v>368</v>
      </c>
    </row>
    <row r="65" spans="8:9">
      <c r="H65" s="35" t="s">
        <v>431</v>
      </c>
      <c r="I65" t="s">
        <v>369</v>
      </c>
    </row>
    <row r="66" spans="8:9">
      <c r="I66" t="s">
        <v>370</v>
      </c>
    </row>
    <row r="67" spans="8:9">
      <c r="I67" t="s">
        <v>371</v>
      </c>
    </row>
    <row r="68" spans="8:9">
      <c r="I68" t="s">
        <v>372</v>
      </c>
    </row>
    <row r="70" spans="8:9">
      <c r="H70" s="36" t="s">
        <v>432</v>
      </c>
      <c r="I70" s="26" t="s">
        <v>74</v>
      </c>
    </row>
    <row r="71" spans="8:9">
      <c r="H71" s="36" t="s">
        <v>433</v>
      </c>
      <c r="I71" s="26" t="s">
        <v>373</v>
      </c>
    </row>
    <row r="72" spans="8:9">
      <c r="H72" s="35" t="s">
        <v>434</v>
      </c>
      <c r="I72" t="s">
        <v>374</v>
      </c>
    </row>
    <row r="73" spans="8:9">
      <c r="H73" s="35" t="s">
        <v>435</v>
      </c>
      <c r="I73" t="s">
        <v>375</v>
      </c>
    </row>
    <row r="74" spans="8:9">
      <c r="H74" s="35" t="s">
        <v>436</v>
      </c>
      <c r="I74" t="s">
        <v>376</v>
      </c>
    </row>
    <row r="75" spans="8:9">
      <c r="H75" s="35" t="s">
        <v>437</v>
      </c>
      <c r="I75" t="s">
        <v>377</v>
      </c>
    </row>
    <row r="76" spans="8:9">
      <c r="H76" s="35" t="s">
        <v>438</v>
      </c>
      <c r="I76" t="s">
        <v>378</v>
      </c>
    </row>
    <row r="77" spans="8:9">
      <c r="H77" s="35" t="s">
        <v>439</v>
      </c>
      <c r="I77" t="s">
        <v>379</v>
      </c>
    </row>
    <row r="78" spans="8:9">
      <c r="H78" s="35" t="s">
        <v>440</v>
      </c>
      <c r="I78" t="s">
        <v>380</v>
      </c>
    </row>
    <row r="79" spans="8:9">
      <c r="I79" t="s">
        <v>381</v>
      </c>
    </row>
    <row r="81" spans="8:9">
      <c r="H81" s="36" t="s">
        <v>284</v>
      </c>
      <c r="I81" s="26" t="s">
        <v>83</v>
      </c>
    </row>
    <row r="82" spans="8:9">
      <c r="H82" s="35" t="s">
        <v>441</v>
      </c>
      <c r="I82" t="s">
        <v>449</v>
      </c>
    </row>
    <row r="83" spans="8:9">
      <c r="H83" s="35" t="s">
        <v>442</v>
      </c>
      <c r="I83" t="s">
        <v>382</v>
      </c>
    </row>
    <row r="84" spans="8:9">
      <c r="H84" s="35" t="s">
        <v>443</v>
      </c>
      <c r="I84" t="s">
        <v>383</v>
      </c>
    </row>
    <row r="85" spans="8:9">
      <c r="H85" s="35" t="s">
        <v>444</v>
      </c>
      <c r="I85" t="s">
        <v>384</v>
      </c>
    </row>
    <row r="86" spans="8:9">
      <c r="H86" s="35" t="s">
        <v>445</v>
      </c>
      <c r="I86" t="s">
        <v>385</v>
      </c>
    </row>
    <row r="87" spans="8:9">
      <c r="H87" s="35" t="s">
        <v>446</v>
      </c>
      <c r="I87" t="s">
        <v>386</v>
      </c>
    </row>
    <row r="88" spans="8:9">
      <c r="I88" s="26" t="s">
        <v>450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74627-D629-4557-8397-2436B5B7DB8C}">
  <dimension ref="B1:I84"/>
  <sheetViews>
    <sheetView zoomScale="70" zoomScaleNormal="70" workbookViewId="0">
      <selection activeCell="B6" sqref="B6"/>
    </sheetView>
  </sheetViews>
  <sheetFormatPr defaultRowHeight="17"/>
  <cols>
    <col min="2" max="2" width="66.58203125" bestFit="1" customWidth="1"/>
    <col min="8" max="8" width="51.4140625" bestFit="1" customWidth="1"/>
    <col min="9" max="9" width="109.1640625" customWidth="1"/>
  </cols>
  <sheetData>
    <row r="1" spans="2:9">
      <c r="H1" s="41" t="s">
        <v>388</v>
      </c>
      <c r="I1" s="41" t="s">
        <v>387</v>
      </c>
    </row>
    <row r="2" spans="2:9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s="1" t="s">
        <v>389</v>
      </c>
      <c r="I2" t="s">
        <v>318</v>
      </c>
    </row>
    <row r="3" spans="2:9">
      <c r="B3" s="8" t="s">
        <v>9</v>
      </c>
      <c r="C3" s="7">
        <f>C4+C11+C16+C21</f>
        <v>33.5</v>
      </c>
      <c r="D3" s="7">
        <f>D4+D11+D16+D21</f>
        <v>65.5</v>
      </c>
      <c r="E3" s="11">
        <f>C3/D3</f>
        <v>0.51145038167938928</v>
      </c>
      <c r="F3" s="11">
        <f>C3/100</f>
        <v>0.33500000000000002</v>
      </c>
      <c r="H3" t="s">
        <v>542</v>
      </c>
      <c r="I3" t="s">
        <v>473</v>
      </c>
    </row>
    <row r="4" spans="2:9">
      <c r="B4" s="8" t="s">
        <v>462</v>
      </c>
      <c r="C4" s="9">
        <f>SUM(C5:C10)</f>
        <v>12</v>
      </c>
      <c r="D4" s="10">
        <f>SUM(D5:D10)</f>
        <v>26</v>
      </c>
      <c r="E4" s="11">
        <f>C4/D4</f>
        <v>0.46153846153846156</v>
      </c>
      <c r="F4" s="11">
        <f>C4/40</f>
        <v>0.3</v>
      </c>
      <c r="H4" t="s">
        <v>543</v>
      </c>
      <c r="I4" t="s">
        <v>474</v>
      </c>
    </row>
    <row r="5" spans="2:9">
      <c r="B5" s="4" t="s">
        <v>0</v>
      </c>
      <c r="C5" s="12">
        <v>0.5</v>
      </c>
      <c r="D5" s="13">
        <v>0.5</v>
      </c>
      <c r="E5" s="24"/>
      <c r="F5" s="24"/>
      <c r="H5" t="s">
        <v>544</v>
      </c>
      <c r="I5" t="s">
        <v>475</v>
      </c>
    </row>
    <row r="6" spans="2:9">
      <c r="B6" s="16" t="s">
        <v>463</v>
      </c>
      <c r="C6" s="17">
        <v>2.5</v>
      </c>
      <c r="D6" s="18">
        <v>5.5</v>
      </c>
      <c r="E6" s="19">
        <f>C6/D6</f>
        <v>0.45454545454545453</v>
      </c>
      <c r="F6" s="19">
        <f>C6/10</f>
        <v>0.25</v>
      </c>
      <c r="H6" t="s">
        <v>545</v>
      </c>
      <c r="I6" t="s">
        <v>476</v>
      </c>
    </row>
    <row r="7" spans="2:9">
      <c r="B7" s="16" t="s">
        <v>464</v>
      </c>
      <c r="C7" s="17">
        <v>2.5</v>
      </c>
      <c r="D7" s="18">
        <v>6.5</v>
      </c>
      <c r="E7" s="19">
        <f>C7/D7</f>
        <v>0.38461538461538464</v>
      </c>
      <c r="F7" s="19">
        <f>C7/10</f>
        <v>0.25</v>
      </c>
      <c r="H7" t="s">
        <v>546</v>
      </c>
      <c r="I7" t="s">
        <v>477</v>
      </c>
    </row>
    <row r="8" spans="2:9">
      <c r="B8" s="16" t="s">
        <v>465</v>
      </c>
      <c r="C8" s="17">
        <v>2.5</v>
      </c>
      <c r="D8" s="18">
        <v>6.5</v>
      </c>
      <c r="E8" s="19">
        <f>C8/D8</f>
        <v>0.38461538461538464</v>
      </c>
      <c r="F8" s="19">
        <f>C8/10</f>
        <v>0.25</v>
      </c>
      <c r="I8" t="s">
        <v>478</v>
      </c>
    </row>
    <row r="9" spans="2:9">
      <c r="B9" s="16" t="s">
        <v>466</v>
      </c>
      <c r="C9" s="17">
        <v>3.5</v>
      </c>
      <c r="D9" s="18">
        <v>6.5</v>
      </c>
      <c r="E9" s="19">
        <f>C9/D9</f>
        <v>0.53846153846153844</v>
      </c>
      <c r="F9" s="19">
        <f>C9/10</f>
        <v>0.35</v>
      </c>
    </row>
    <row r="10" spans="2:9">
      <c r="B10" s="15" t="s">
        <v>6</v>
      </c>
      <c r="C10" s="12">
        <v>0.5</v>
      </c>
      <c r="D10" s="13">
        <v>0.5</v>
      </c>
      <c r="E10" s="24"/>
      <c r="F10" s="24"/>
      <c r="H10" t="s">
        <v>547</v>
      </c>
      <c r="I10" t="s">
        <v>479</v>
      </c>
    </row>
    <row r="11" spans="2:9">
      <c r="B11" s="8" t="s">
        <v>467</v>
      </c>
      <c r="C11" s="9">
        <f>SUM(C12:C15)</f>
        <v>6.5</v>
      </c>
      <c r="D11" s="10">
        <f>SUM(D12:D15)</f>
        <v>19</v>
      </c>
      <c r="E11" s="27">
        <f>C11/D11</f>
        <v>0.34210526315789475</v>
      </c>
      <c r="F11" s="27">
        <f>C11/30</f>
        <v>0.21666666666666667</v>
      </c>
      <c r="H11" t="s">
        <v>548</v>
      </c>
      <c r="I11" t="s">
        <v>480</v>
      </c>
    </row>
    <row r="12" spans="2:9">
      <c r="B12" s="4" t="s">
        <v>0</v>
      </c>
      <c r="C12" s="12">
        <v>0.5</v>
      </c>
      <c r="D12" s="13">
        <v>0.5</v>
      </c>
      <c r="E12" s="24"/>
      <c r="F12" s="24"/>
      <c r="H12" t="s">
        <v>549</v>
      </c>
      <c r="I12" t="s">
        <v>481</v>
      </c>
    </row>
    <row r="13" spans="2:9">
      <c r="B13" s="16" t="s">
        <v>540</v>
      </c>
      <c r="C13" s="17">
        <v>1</v>
      </c>
      <c r="D13" s="18">
        <v>6</v>
      </c>
      <c r="E13" s="19">
        <f>C13/D13</f>
        <v>0.16666666666666666</v>
      </c>
      <c r="F13" s="19">
        <f>C13/10</f>
        <v>0.1</v>
      </c>
      <c r="H13" t="s">
        <v>550</v>
      </c>
      <c r="I13" t="s">
        <v>482</v>
      </c>
    </row>
    <row r="14" spans="2:9">
      <c r="B14" s="16" t="s">
        <v>541</v>
      </c>
      <c r="C14" s="17">
        <v>4.5</v>
      </c>
      <c r="D14" s="18">
        <v>12</v>
      </c>
      <c r="E14" s="19">
        <f>C14/D14</f>
        <v>0.375</v>
      </c>
      <c r="F14" s="19">
        <f>C14/10</f>
        <v>0.45</v>
      </c>
      <c r="I14" t="s">
        <v>483</v>
      </c>
    </row>
    <row r="15" spans="2:9">
      <c r="B15" s="15" t="s">
        <v>6</v>
      </c>
      <c r="C15" s="12">
        <v>0.5</v>
      </c>
      <c r="D15" s="13">
        <v>0.5</v>
      </c>
      <c r="E15" s="24"/>
      <c r="F15" s="24"/>
      <c r="H15" t="s">
        <v>551</v>
      </c>
      <c r="I15" t="s">
        <v>484</v>
      </c>
    </row>
    <row r="16" spans="2:9">
      <c r="B16" s="8" t="s">
        <v>468</v>
      </c>
      <c r="C16" s="9">
        <f>SUM(C17:C20)</f>
        <v>9</v>
      </c>
      <c r="D16" s="9">
        <f>SUM(D17:D20)</f>
        <v>13.5</v>
      </c>
      <c r="E16" s="27">
        <f>C16/D16</f>
        <v>0.66666666666666663</v>
      </c>
      <c r="F16" s="27">
        <f>C16/20</f>
        <v>0.45</v>
      </c>
      <c r="H16" t="s">
        <v>552</v>
      </c>
      <c r="I16" t="s">
        <v>485</v>
      </c>
    </row>
    <row r="17" spans="2:9">
      <c r="B17" s="4" t="s">
        <v>0</v>
      </c>
      <c r="C17" s="12">
        <v>0.5</v>
      </c>
      <c r="D17" s="13">
        <v>0.5</v>
      </c>
      <c r="E17" s="24"/>
      <c r="F17" s="24"/>
      <c r="H17" t="s">
        <v>553</v>
      </c>
      <c r="I17" t="s">
        <v>486</v>
      </c>
    </row>
    <row r="18" spans="2:9">
      <c r="B18" s="3" t="s">
        <v>469</v>
      </c>
      <c r="C18" s="12">
        <v>5</v>
      </c>
      <c r="D18" s="13">
        <v>6.5</v>
      </c>
      <c r="E18" s="24">
        <f>C18/D18</f>
        <v>0.76923076923076927</v>
      </c>
      <c r="F18" s="24">
        <f>C18/10</f>
        <v>0.5</v>
      </c>
      <c r="H18" t="s">
        <v>554</v>
      </c>
    </row>
    <row r="19" spans="2:9">
      <c r="B19" s="16" t="s">
        <v>470</v>
      </c>
      <c r="C19" s="17">
        <v>3</v>
      </c>
      <c r="D19" s="18">
        <v>6</v>
      </c>
      <c r="E19" s="19">
        <f>C19/D19</f>
        <v>0.5</v>
      </c>
      <c r="F19" s="19">
        <f>C19/10</f>
        <v>0.3</v>
      </c>
      <c r="G19" s="42" t="s">
        <v>472</v>
      </c>
      <c r="H19" t="s">
        <v>555</v>
      </c>
    </row>
    <row r="20" spans="2:9">
      <c r="B20" s="15" t="s">
        <v>6</v>
      </c>
      <c r="C20" s="12">
        <v>0.5</v>
      </c>
      <c r="D20" s="13">
        <v>0.5</v>
      </c>
      <c r="E20" s="24"/>
      <c r="F20" s="24"/>
    </row>
    <row r="21" spans="2:9">
      <c r="B21" s="8" t="s">
        <v>471</v>
      </c>
      <c r="C21" s="9">
        <v>6</v>
      </c>
      <c r="D21" s="9">
        <v>7</v>
      </c>
      <c r="E21" s="27">
        <f>C21/D21</f>
        <v>0.8571428571428571</v>
      </c>
      <c r="F21" s="27">
        <f>C21/10</f>
        <v>0.6</v>
      </c>
      <c r="H21" t="s">
        <v>556</v>
      </c>
      <c r="I21" t="s">
        <v>487</v>
      </c>
    </row>
    <row r="22" spans="2:9">
      <c r="H22" t="s">
        <v>557</v>
      </c>
      <c r="I22" t="s">
        <v>488</v>
      </c>
    </row>
    <row r="23" spans="2:9">
      <c r="H23" t="s">
        <v>558</v>
      </c>
      <c r="I23" t="s">
        <v>489</v>
      </c>
    </row>
    <row r="24" spans="2:9">
      <c r="H24" t="s">
        <v>559</v>
      </c>
      <c r="I24" t="s">
        <v>490</v>
      </c>
    </row>
    <row r="25" spans="2:9">
      <c r="H25" t="s">
        <v>560</v>
      </c>
      <c r="I25" t="s">
        <v>491</v>
      </c>
    </row>
    <row r="26" spans="2:9">
      <c r="H26" t="s">
        <v>561</v>
      </c>
      <c r="I26" t="s">
        <v>492</v>
      </c>
    </row>
    <row r="27" spans="2:9">
      <c r="H27" t="s">
        <v>562</v>
      </c>
      <c r="I27" t="s">
        <v>539</v>
      </c>
    </row>
    <row r="28" spans="2:9">
      <c r="H28" t="s">
        <v>563</v>
      </c>
      <c r="I28" s="25" t="s">
        <v>601</v>
      </c>
    </row>
    <row r="29" spans="2:9">
      <c r="H29" t="s">
        <v>564</v>
      </c>
      <c r="I29" t="s">
        <v>493</v>
      </c>
    </row>
    <row r="30" spans="2:9">
      <c r="H30" t="s">
        <v>565</v>
      </c>
      <c r="I30" t="s">
        <v>494</v>
      </c>
    </row>
    <row r="31" spans="2:9">
      <c r="H31" t="s">
        <v>566</v>
      </c>
      <c r="I31" t="s">
        <v>495</v>
      </c>
    </row>
    <row r="32" spans="2:9">
      <c r="H32" t="s">
        <v>567</v>
      </c>
      <c r="I32" t="s">
        <v>602</v>
      </c>
    </row>
    <row r="33" spans="8:9">
      <c r="H33" t="s">
        <v>568</v>
      </c>
      <c r="I33" t="s">
        <v>496</v>
      </c>
    </row>
    <row r="34" spans="8:9">
      <c r="I34" t="s">
        <v>497</v>
      </c>
    </row>
    <row r="35" spans="8:9">
      <c r="I35" s="25" t="s">
        <v>603</v>
      </c>
    </row>
    <row r="36" spans="8:9">
      <c r="H36" t="s">
        <v>131</v>
      </c>
      <c r="I36" t="s">
        <v>55</v>
      </c>
    </row>
    <row r="37" spans="8:9">
      <c r="H37" t="s">
        <v>498</v>
      </c>
      <c r="I37" t="s">
        <v>498</v>
      </c>
    </row>
    <row r="38" spans="8:9">
      <c r="H38" t="s">
        <v>569</v>
      </c>
      <c r="I38" t="s">
        <v>343</v>
      </c>
    </row>
    <row r="39" spans="8:9">
      <c r="H39" t="s">
        <v>570</v>
      </c>
      <c r="I39" t="s">
        <v>499</v>
      </c>
    </row>
    <row r="40" spans="8:9">
      <c r="H40" t="s">
        <v>571</v>
      </c>
      <c r="I40" t="s">
        <v>500</v>
      </c>
    </row>
    <row r="41" spans="8:9">
      <c r="H41" t="s">
        <v>572</v>
      </c>
      <c r="I41" t="s">
        <v>501</v>
      </c>
    </row>
    <row r="42" spans="8:9">
      <c r="H42" t="s">
        <v>573</v>
      </c>
      <c r="I42" t="s">
        <v>502</v>
      </c>
    </row>
    <row r="43" spans="8:9">
      <c r="H43" t="s">
        <v>574</v>
      </c>
      <c r="I43" t="s">
        <v>503</v>
      </c>
    </row>
    <row r="44" spans="8:9">
      <c r="I44" t="s">
        <v>504</v>
      </c>
    </row>
    <row r="46" spans="8:9">
      <c r="H46" t="s">
        <v>575</v>
      </c>
      <c r="I46" t="s">
        <v>505</v>
      </c>
    </row>
    <row r="47" spans="8:9">
      <c r="H47" t="s">
        <v>576</v>
      </c>
      <c r="I47" t="s">
        <v>506</v>
      </c>
    </row>
    <row r="48" spans="8:9">
      <c r="H48" t="s">
        <v>577</v>
      </c>
      <c r="I48" t="s">
        <v>507</v>
      </c>
    </row>
    <row r="49" spans="8:9">
      <c r="H49" t="s">
        <v>578</v>
      </c>
      <c r="I49" t="s">
        <v>508</v>
      </c>
    </row>
    <row r="50" spans="8:9">
      <c r="H50" t="s">
        <v>579</v>
      </c>
      <c r="I50" t="s">
        <v>509</v>
      </c>
    </row>
    <row r="51" spans="8:9">
      <c r="H51" t="s">
        <v>580</v>
      </c>
      <c r="I51" t="s">
        <v>510</v>
      </c>
    </row>
    <row r="52" spans="8:9">
      <c r="H52" t="s">
        <v>581</v>
      </c>
      <c r="I52" t="s">
        <v>511</v>
      </c>
    </row>
    <row r="53" spans="8:9">
      <c r="H53" t="s">
        <v>582</v>
      </c>
      <c r="I53" t="s">
        <v>512</v>
      </c>
    </row>
    <row r="54" spans="8:9">
      <c r="H54" t="s">
        <v>583</v>
      </c>
      <c r="I54" t="s">
        <v>513</v>
      </c>
    </row>
    <row r="55" spans="8:9">
      <c r="H55" t="s">
        <v>584</v>
      </c>
      <c r="I55" t="s">
        <v>514</v>
      </c>
    </row>
    <row r="56" spans="8:9">
      <c r="I56" t="s">
        <v>515</v>
      </c>
    </row>
    <row r="57" spans="8:9">
      <c r="I57" t="s">
        <v>516</v>
      </c>
    </row>
    <row r="58" spans="8:9">
      <c r="I58" t="s">
        <v>517</v>
      </c>
    </row>
    <row r="60" spans="8:9">
      <c r="H60" t="s">
        <v>585</v>
      </c>
      <c r="I60" t="s">
        <v>518</v>
      </c>
    </row>
    <row r="61" spans="8:9">
      <c r="I61" t="s">
        <v>519</v>
      </c>
    </row>
    <row r="62" spans="8:9">
      <c r="H62" t="s">
        <v>586</v>
      </c>
      <c r="I62" t="s">
        <v>473</v>
      </c>
    </row>
    <row r="63" spans="8:9">
      <c r="H63" t="s">
        <v>587</v>
      </c>
      <c r="I63" t="s">
        <v>520</v>
      </c>
    </row>
    <row r="64" spans="8:9">
      <c r="H64" t="s">
        <v>588</v>
      </c>
      <c r="I64" t="s">
        <v>521</v>
      </c>
    </row>
    <row r="65" spans="8:9">
      <c r="H65" t="s">
        <v>571</v>
      </c>
      <c r="I65" t="s">
        <v>522</v>
      </c>
    </row>
    <row r="66" spans="8:9">
      <c r="H66" t="s">
        <v>572</v>
      </c>
      <c r="I66" t="s">
        <v>523</v>
      </c>
    </row>
    <row r="67" spans="8:9">
      <c r="H67" t="s">
        <v>395</v>
      </c>
      <c r="I67" t="s">
        <v>524</v>
      </c>
    </row>
    <row r="68" spans="8:9">
      <c r="I68" t="s">
        <v>525</v>
      </c>
    </row>
    <row r="70" spans="8:9">
      <c r="H70" t="s">
        <v>589</v>
      </c>
      <c r="I70" t="s">
        <v>479</v>
      </c>
    </row>
    <row r="71" spans="8:9">
      <c r="H71" t="s">
        <v>590</v>
      </c>
      <c r="I71" t="s">
        <v>526</v>
      </c>
    </row>
    <row r="72" spans="8:9">
      <c r="H72" t="s">
        <v>591</v>
      </c>
      <c r="I72" t="s">
        <v>527</v>
      </c>
    </row>
    <row r="73" spans="8:9">
      <c r="H73" t="s">
        <v>592</v>
      </c>
      <c r="I73" t="s">
        <v>528</v>
      </c>
    </row>
    <row r="74" spans="8:9">
      <c r="H74" t="s">
        <v>593</v>
      </c>
      <c r="I74" t="s">
        <v>529</v>
      </c>
    </row>
    <row r="75" spans="8:9">
      <c r="I75" t="s">
        <v>530</v>
      </c>
    </row>
    <row r="77" spans="8:9">
      <c r="H77" t="s">
        <v>284</v>
      </c>
      <c r="I77" t="s">
        <v>531</v>
      </c>
    </row>
    <row r="78" spans="8:9">
      <c r="H78" t="s">
        <v>594</v>
      </c>
      <c r="I78" t="s">
        <v>532</v>
      </c>
    </row>
    <row r="79" spans="8:9">
      <c r="H79" t="s">
        <v>595</v>
      </c>
      <c r="I79" t="s">
        <v>533</v>
      </c>
    </row>
    <row r="80" spans="8:9">
      <c r="H80" t="s">
        <v>596</v>
      </c>
      <c r="I80" t="s">
        <v>534</v>
      </c>
    </row>
    <row r="81" spans="8:9">
      <c r="H81" t="s">
        <v>597</v>
      </c>
      <c r="I81" t="s">
        <v>535</v>
      </c>
    </row>
    <row r="82" spans="8:9">
      <c r="H82" t="s">
        <v>598</v>
      </c>
      <c r="I82" t="s">
        <v>536</v>
      </c>
    </row>
    <row r="83" spans="8:9">
      <c r="H83" t="s">
        <v>599</v>
      </c>
      <c r="I83" t="s">
        <v>537</v>
      </c>
    </row>
    <row r="84" spans="8:9">
      <c r="H84" t="s">
        <v>600</v>
      </c>
      <c r="I84" t="s">
        <v>538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1CB6B-61F3-4CE3-B346-AB0F9C9EABD5}">
  <dimension ref="B1:N82"/>
  <sheetViews>
    <sheetView workbookViewId="0">
      <selection activeCell="E9" sqref="E9"/>
    </sheetView>
  </sheetViews>
  <sheetFormatPr defaultRowHeight="17"/>
  <cols>
    <col min="1" max="1" width="3.25" customWidth="1"/>
    <col min="2" max="2" width="28.9140625" bestFit="1" customWidth="1"/>
    <col min="3" max="4" width="5" bestFit="1" customWidth="1"/>
    <col min="5" max="5" width="6.4140625" bestFit="1" customWidth="1"/>
    <col min="6" max="6" width="5" bestFit="1" customWidth="1"/>
    <col min="7" max="7" width="3.6640625" customWidth="1"/>
    <col min="8" max="8" width="41.08203125" bestFit="1" customWidth="1"/>
    <col min="9" max="9" width="64.5" bestFit="1" customWidth="1"/>
    <col min="10" max="10" width="51.83203125" customWidth="1"/>
  </cols>
  <sheetData>
    <row r="1" spans="2:14">
      <c r="H1" t="s">
        <v>388</v>
      </c>
      <c r="I1" t="s">
        <v>387</v>
      </c>
      <c r="J1" t="s">
        <v>722</v>
      </c>
    </row>
    <row r="2" spans="2:14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G2" s="1"/>
      <c r="H2" s="1" t="s">
        <v>389</v>
      </c>
      <c r="I2" s="2" t="s">
        <v>318</v>
      </c>
      <c r="J2" s="2" t="s">
        <v>389</v>
      </c>
      <c r="K2" s="2"/>
      <c r="L2" s="2"/>
      <c r="M2" s="2"/>
      <c r="N2" s="2"/>
    </row>
    <row r="3" spans="2:14">
      <c r="B3" s="8" t="s">
        <v>9</v>
      </c>
      <c r="C3" s="7">
        <f>C4+C11+C17+C22</f>
        <v>37</v>
      </c>
      <c r="D3" s="7">
        <f>D4+D11+D17+D22</f>
        <v>66.5</v>
      </c>
      <c r="E3" s="11">
        <f>C3/D3</f>
        <v>0.55639097744360899</v>
      </c>
      <c r="F3" s="11">
        <f>C3/100</f>
        <v>0.37</v>
      </c>
      <c r="G3" s="1"/>
      <c r="H3" s="1" t="s">
        <v>668</v>
      </c>
      <c r="I3" s="2" t="s">
        <v>604</v>
      </c>
      <c r="J3" s="2" t="s">
        <v>542</v>
      </c>
      <c r="K3" s="2"/>
      <c r="L3" s="2"/>
      <c r="M3" s="2"/>
      <c r="N3" s="2"/>
    </row>
    <row r="4" spans="2:14">
      <c r="B4" s="8" t="s">
        <v>12</v>
      </c>
      <c r="C4" s="9">
        <f>C5+C6+C7+C8+C9+C10</f>
        <v>17.5</v>
      </c>
      <c r="D4" s="10">
        <v>27.5</v>
      </c>
      <c r="E4" s="11">
        <f>C4/D4</f>
        <v>0.63636363636363635</v>
      </c>
      <c r="F4" s="11">
        <f>C4/40</f>
        <v>0.4375</v>
      </c>
      <c r="G4" s="1"/>
      <c r="H4" s="1" t="s">
        <v>669</v>
      </c>
      <c r="I4" s="2" t="s">
        <v>605</v>
      </c>
      <c r="J4" s="2" t="s">
        <v>723</v>
      </c>
      <c r="K4" s="2"/>
      <c r="L4" s="2"/>
      <c r="M4" s="2"/>
      <c r="N4" s="2"/>
    </row>
    <row r="5" spans="2:14">
      <c r="B5" s="4" t="s">
        <v>0</v>
      </c>
      <c r="C5" s="12">
        <v>0.5</v>
      </c>
      <c r="D5" s="13">
        <v>0.5</v>
      </c>
      <c r="E5" s="14"/>
      <c r="F5" s="14"/>
      <c r="H5" t="s">
        <v>670</v>
      </c>
      <c r="I5" t="s">
        <v>606</v>
      </c>
      <c r="J5" s="2" t="s">
        <v>724</v>
      </c>
    </row>
    <row r="6" spans="2:14" ht="17" customHeight="1">
      <c r="B6" s="16" t="s">
        <v>3</v>
      </c>
      <c r="C6" s="17">
        <v>2.5</v>
      </c>
      <c r="D6" s="18">
        <v>7.5</v>
      </c>
      <c r="E6" s="19">
        <f>C6/D6</f>
        <v>0.33333333333333331</v>
      </c>
      <c r="F6" s="19">
        <f>C6/10</f>
        <v>0.25</v>
      </c>
      <c r="H6" s="1" t="s">
        <v>671</v>
      </c>
      <c r="I6" t="s">
        <v>607</v>
      </c>
      <c r="J6" s="2" t="s">
        <v>725</v>
      </c>
    </row>
    <row r="7" spans="2:14">
      <c r="B7" s="3" t="s">
        <v>2</v>
      </c>
      <c r="C7" s="12">
        <v>5</v>
      </c>
      <c r="D7" s="13">
        <v>6.5</v>
      </c>
      <c r="E7" s="14">
        <f>C7/D7</f>
        <v>0.76923076923076927</v>
      </c>
      <c r="F7" s="14">
        <f>C7/10</f>
        <v>0.5</v>
      </c>
      <c r="H7" s="1" t="s">
        <v>672</v>
      </c>
      <c r="I7" t="s">
        <v>608</v>
      </c>
      <c r="J7" s="2" t="s">
        <v>726</v>
      </c>
    </row>
    <row r="8" spans="2:14">
      <c r="B8" s="3" t="s">
        <v>4</v>
      </c>
      <c r="C8" s="12">
        <v>5</v>
      </c>
      <c r="D8" s="13">
        <v>6.5</v>
      </c>
      <c r="E8" s="14">
        <f>C8/D8</f>
        <v>0.76923076923076927</v>
      </c>
      <c r="F8" s="14">
        <f>C8/10</f>
        <v>0.5</v>
      </c>
      <c r="H8" s="1" t="s">
        <v>673</v>
      </c>
      <c r="I8" t="s">
        <v>609</v>
      </c>
      <c r="J8" s="2" t="s">
        <v>727</v>
      </c>
    </row>
    <row r="9" spans="2:14">
      <c r="B9" s="16" t="s">
        <v>5</v>
      </c>
      <c r="C9" s="17">
        <v>4</v>
      </c>
      <c r="D9" s="18">
        <v>6</v>
      </c>
      <c r="E9" s="19">
        <f>C9/D9</f>
        <v>0.66666666666666663</v>
      </c>
      <c r="F9" s="19">
        <f>C9/10</f>
        <v>0.4</v>
      </c>
      <c r="I9" t="s">
        <v>610</v>
      </c>
      <c r="J9" s="2" t="s">
        <v>728</v>
      </c>
    </row>
    <row r="10" spans="2:14">
      <c r="B10" s="15" t="s">
        <v>6</v>
      </c>
      <c r="C10" s="12">
        <v>0.5</v>
      </c>
      <c r="D10" s="13">
        <v>0.5</v>
      </c>
      <c r="E10" s="14"/>
      <c r="F10" s="14"/>
      <c r="I10" t="s">
        <v>611</v>
      </c>
    </row>
    <row r="11" spans="2:14">
      <c r="B11" s="8" t="s">
        <v>13</v>
      </c>
      <c r="C11" s="9">
        <f>SUM(C12:C16)</f>
        <v>6.5</v>
      </c>
      <c r="D11" s="10">
        <f>SUM(D12:D16)</f>
        <v>19</v>
      </c>
      <c r="E11" s="11">
        <f>C11/D11</f>
        <v>0.34210526315789475</v>
      </c>
      <c r="F11" s="11">
        <f>C11/30</f>
        <v>0.21666666666666667</v>
      </c>
    </row>
    <row r="12" spans="2:14">
      <c r="B12" s="4" t="s">
        <v>0</v>
      </c>
      <c r="C12" s="12">
        <v>0.5</v>
      </c>
      <c r="D12" s="13">
        <v>0.5</v>
      </c>
      <c r="E12" s="14"/>
      <c r="F12" s="14"/>
      <c r="H12" t="s">
        <v>674</v>
      </c>
      <c r="I12" t="s">
        <v>264</v>
      </c>
      <c r="J12" s="2" t="s">
        <v>547</v>
      </c>
    </row>
    <row r="13" spans="2:14">
      <c r="B13" s="16" t="s">
        <v>14</v>
      </c>
      <c r="C13" s="17">
        <v>2.5</v>
      </c>
      <c r="D13" s="18">
        <v>7</v>
      </c>
      <c r="E13" s="19">
        <f>C13/D13</f>
        <v>0.35714285714285715</v>
      </c>
      <c r="F13" s="19">
        <f>C13/10</f>
        <v>0.25</v>
      </c>
      <c r="H13" t="s">
        <v>675</v>
      </c>
      <c r="I13" t="s">
        <v>612</v>
      </c>
      <c r="J13" s="2" t="s">
        <v>729</v>
      </c>
    </row>
    <row r="14" spans="2:14">
      <c r="B14" s="16" t="s">
        <v>15</v>
      </c>
      <c r="C14" s="17">
        <v>1</v>
      </c>
      <c r="D14" s="18">
        <v>5.5</v>
      </c>
      <c r="E14" s="19">
        <f>C14/D14</f>
        <v>0.18181818181818182</v>
      </c>
      <c r="F14" s="19">
        <f>C14/10</f>
        <v>0.1</v>
      </c>
      <c r="H14" t="s">
        <v>676</v>
      </c>
      <c r="I14" t="s">
        <v>613</v>
      </c>
      <c r="J14" s="2" t="s">
        <v>730</v>
      </c>
    </row>
    <row r="15" spans="2:14">
      <c r="B15" s="16" t="s">
        <v>16</v>
      </c>
      <c r="C15" s="17">
        <v>2</v>
      </c>
      <c r="D15" s="18">
        <v>5.5</v>
      </c>
      <c r="E15" s="19">
        <f>C15/D15</f>
        <v>0.36363636363636365</v>
      </c>
      <c r="F15" s="19">
        <f>C15/10</f>
        <v>0.2</v>
      </c>
      <c r="H15" t="s">
        <v>677</v>
      </c>
      <c r="I15" t="s">
        <v>614</v>
      </c>
      <c r="J15" s="2" t="s">
        <v>731</v>
      </c>
    </row>
    <row r="16" spans="2:14">
      <c r="B16" s="15" t="s">
        <v>6</v>
      </c>
      <c r="C16" s="12">
        <v>0.5</v>
      </c>
      <c r="D16" s="13">
        <v>0.5</v>
      </c>
      <c r="E16" s="14"/>
      <c r="F16" s="14"/>
      <c r="H16" t="s">
        <v>678</v>
      </c>
      <c r="I16" t="s">
        <v>615</v>
      </c>
      <c r="J16" s="2" t="s">
        <v>732</v>
      </c>
    </row>
    <row r="17" spans="2:10">
      <c r="B17" s="8" t="s">
        <v>17</v>
      </c>
      <c r="C17" s="9">
        <f>SUM(C18:C21)</f>
        <v>6.5</v>
      </c>
      <c r="D17" s="9">
        <f>SUM(D18:D21)</f>
        <v>13.5</v>
      </c>
      <c r="E17" s="11">
        <f>C17/D17</f>
        <v>0.48148148148148145</v>
      </c>
      <c r="F17" s="11">
        <f>C17/20</f>
        <v>0.32500000000000001</v>
      </c>
      <c r="H17" t="s">
        <v>679</v>
      </c>
      <c r="I17" t="s">
        <v>523</v>
      </c>
      <c r="J17" s="2" t="s">
        <v>733</v>
      </c>
    </row>
    <row r="18" spans="2:10">
      <c r="B18" s="4" t="s">
        <v>0</v>
      </c>
      <c r="C18" s="12">
        <v>0.5</v>
      </c>
      <c r="D18" s="13">
        <v>0.5</v>
      </c>
      <c r="E18" s="14"/>
      <c r="F18" s="14"/>
      <c r="H18" t="s">
        <v>680</v>
      </c>
      <c r="I18" t="s">
        <v>616</v>
      </c>
    </row>
    <row r="19" spans="2:10">
      <c r="B19" s="21" t="s">
        <v>18</v>
      </c>
      <c r="C19" s="22">
        <v>2</v>
      </c>
      <c r="D19" s="23">
        <v>6</v>
      </c>
      <c r="E19" s="20">
        <f>C19/D19</f>
        <v>0.33333333333333331</v>
      </c>
      <c r="F19" s="20">
        <f>C19/10</f>
        <v>0.2</v>
      </c>
      <c r="I19" t="s">
        <v>617</v>
      </c>
    </row>
    <row r="20" spans="2:10">
      <c r="B20" s="16" t="s">
        <v>19</v>
      </c>
      <c r="C20" s="17">
        <v>3.5</v>
      </c>
      <c r="D20" s="18">
        <v>6.5</v>
      </c>
      <c r="E20" s="19">
        <f>C20/D20</f>
        <v>0.53846153846153844</v>
      </c>
      <c r="F20" s="19">
        <f>C20/10</f>
        <v>0.35</v>
      </c>
      <c r="I20" t="s">
        <v>618</v>
      </c>
    </row>
    <row r="21" spans="2:10">
      <c r="B21" s="15" t="s">
        <v>6</v>
      </c>
      <c r="C21" s="12">
        <v>0.5</v>
      </c>
      <c r="D21" s="13">
        <v>0.5</v>
      </c>
      <c r="E21" s="14"/>
      <c r="F21" s="14"/>
    </row>
    <row r="22" spans="2:10">
      <c r="B22" s="8" t="s">
        <v>20</v>
      </c>
      <c r="C22" s="9">
        <v>6.5</v>
      </c>
      <c r="D22" s="9">
        <v>6.5</v>
      </c>
      <c r="E22" s="11">
        <f>C22/D22</f>
        <v>1</v>
      </c>
      <c r="F22" s="11">
        <f>C22/10</f>
        <v>0.65</v>
      </c>
      <c r="H22" t="s">
        <v>4</v>
      </c>
      <c r="I22" t="s">
        <v>619</v>
      </c>
      <c r="J22" t="s">
        <v>734</v>
      </c>
    </row>
    <row r="23" spans="2:10">
      <c r="H23" t="s">
        <v>681</v>
      </c>
      <c r="I23" t="s">
        <v>620</v>
      </c>
      <c r="J23" t="s">
        <v>735</v>
      </c>
    </row>
    <row r="24" spans="2:10">
      <c r="H24" t="s">
        <v>682</v>
      </c>
      <c r="I24" t="s">
        <v>621</v>
      </c>
      <c r="J24" t="s">
        <v>736</v>
      </c>
    </row>
    <row r="25" spans="2:10">
      <c r="H25" t="s">
        <v>683</v>
      </c>
      <c r="I25" t="s">
        <v>622</v>
      </c>
      <c r="J25" t="s">
        <v>737</v>
      </c>
    </row>
    <row r="26" spans="2:10">
      <c r="H26" t="s">
        <v>684</v>
      </c>
      <c r="I26" t="s">
        <v>623</v>
      </c>
      <c r="J26" t="s">
        <v>738</v>
      </c>
    </row>
    <row r="27" spans="2:10">
      <c r="H27" t="s">
        <v>685</v>
      </c>
      <c r="I27" t="s">
        <v>624</v>
      </c>
      <c r="J27" t="s">
        <v>739</v>
      </c>
    </row>
    <row r="28" spans="2:10">
      <c r="I28" t="s">
        <v>625</v>
      </c>
    </row>
    <row r="30" spans="2:10">
      <c r="H30" t="s">
        <v>686</v>
      </c>
      <c r="I30" t="s">
        <v>626</v>
      </c>
      <c r="J30" t="s">
        <v>740</v>
      </c>
    </row>
    <row r="31" spans="2:10">
      <c r="H31" t="s">
        <v>687</v>
      </c>
      <c r="I31" t="s">
        <v>627</v>
      </c>
      <c r="J31" t="s">
        <v>741</v>
      </c>
    </row>
    <row r="32" spans="2:10">
      <c r="H32" t="s">
        <v>688</v>
      </c>
      <c r="I32" t="s">
        <v>628</v>
      </c>
      <c r="J32" t="s">
        <v>742</v>
      </c>
    </row>
    <row r="33" spans="8:10">
      <c r="H33" t="s">
        <v>689</v>
      </c>
      <c r="I33" t="s">
        <v>629</v>
      </c>
      <c r="J33" t="s">
        <v>743</v>
      </c>
    </row>
    <row r="34" spans="8:10">
      <c r="H34" t="s">
        <v>690</v>
      </c>
      <c r="I34" t="s">
        <v>630</v>
      </c>
      <c r="J34" t="s">
        <v>744</v>
      </c>
    </row>
    <row r="35" spans="8:10">
      <c r="I35" t="s">
        <v>631</v>
      </c>
      <c r="J35" t="s">
        <v>745</v>
      </c>
    </row>
    <row r="36" spans="8:10">
      <c r="J36" t="s">
        <v>743</v>
      </c>
    </row>
    <row r="37" spans="8:10">
      <c r="H37" t="s">
        <v>131</v>
      </c>
      <c r="I37" t="s">
        <v>55</v>
      </c>
      <c r="J37" t="s">
        <v>131</v>
      </c>
    </row>
    <row r="38" spans="8:10">
      <c r="H38" t="s">
        <v>691</v>
      </c>
      <c r="I38" t="s">
        <v>632</v>
      </c>
      <c r="J38" t="s">
        <v>542</v>
      </c>
    </row>
    <row r="39" spans="8:10">
      <c r="H39" t="s">
        <v>692</v>
      </c>
      <c r="I39" t="s">
        <v>633</v>
      </c>
      <c r="J39" t="s">
        <v>746</v>
      </c>
    </row>
    <row r="40" spans="8:10">
      <c r="H40" t="s">
        <v>693</v>
      </c>
      <c r="I40" t="s">
        <v>634</v>
      </c>
      <c r="J40" t="s">
        <v>747</v>
      </c>
    </row>
    <row r="41" spans="8:10">
      <c r="H41" t="s">
        <v>694</v>
      </c>
      <c r="I41" t="s">
        <v>483</v>
      </c>
      <c r="J41" t="s">
        <v>748</v>
      </c>
    </row>
    <row r="42" spans="8:10">
      <c r="H42" t="s">
        <v>695</v>
      </c>
      <c r="I42" t="s">
        <v>635</v>
      </c>
      <c r="J42" t="s">
        <v>749</v>
      </c>
    </row>
    <row r="43" spans="8:10">
      <c r="H43" t="s">
        <v>572</v>
      </c>
      <c r="I43" t="s">
        <v>636</v>
      </c>
      <c r="J43" t="s">
        <v>750</v>
      </c>
    </row>
    <row r="44" spans="8:10">
      <c r="H44" t="s">
        <v>696</v>
      </c>
      <c r="I44" t="s">
        <v>637</v>
      </c>
      <c r="J44" t="s">
        <v>751</v>
      </c>
    </row>
    <row r="45" spans="8:10">
      <c r="H45" t="s">
        <v>697</v>
      </c>
      <c r="I45" t="s">
        <v>638</v>
      </c>
      <c r="J45" t="s">
        <v>752</v>
      </c>
    </row>
    <row r="46" spans="8:10">
      <c r="I46" t="s">
        <v>639</v>
      </c>
    </row>
    <row r="47" spans="8:10">
      <c r="I47" t="s">
        <v>640</v>
      </c>
    </row>
    <row r="48" spans="8:10">
      <c r="I48" t="s">
        <v>641</v>
      </c>
    </row>
    <row r="50" spans="8:10">
      <c r="H50" t="s">
        <v>698</v>
      </c>
      <c r="I50" t="s">
        <v>642</v>
      </c>
      <c r="J50" t="s">
        <v>547</v>
      </c>
    </row>
    <row r="51" spans="8:10">
      <c r="H51" t="s">
        <v>699</v>
      </c>
      <c r="I51" t="s">
        <v>643</v>
      </c>
      <c r="J51" t="s">
        <v>753</v>
      </c>
    </row>
    <row r="52" spans="8:10">
      <c r="H52" t="s">
        <v>700</v>
      </c>
      <c r="I52" t="s">
        <v>644</v>
      </c>
      <c r="J52" t="s">
        <v>754</v>
      </c>
    </row>
    <row r="53" spans="8:10">
      <c r="H53" t="s">
        <v>701</v>
      </c>
      <c r="I53" t="s">
        <v>645</v>
      </c>
      <c r="J53" t="s">
        <v>755</v>
      </c>
    </row>
    <row r="54" spans="8:10">
      <c r="H54" t="s">
        <v>702</v>
      </c>
      <c r="I54" t="s">
        <v>523</v>
      </c>
      <c r="J54" t="s">
        <v>756</v>
      </c>
    </row>
    <row r="55" spans="8:10">
      <c r="H55" t="s">
        <v>703</v>
      </c>
      <c r="I55" t="s">
        <v>646</v>
      </c>
    </row>
    <row r="56" spans="8:10">
      <c r="H56" t="s">
        <v>704</v>
      </c>
      <c r="I56" t="s">
        <v>525</v>
      </c>
    </row>
    <row r="57" spans="8:10">
      <c r="I57" t="s">
        <v>647</v>
      </c>
    </row>
    <row r="59" spans="8:10">
      <c r="H59" t="s">
        <v>705</v>
      </c>
      <c r="I59" t="s">
        <v>648</v>
      </c>
      <c r="J59" t="s">
        <v>734</v>
      </c>
    </row>
    <row r="60" spans="8:10">
      <c r="H60" t="s">
        <v>706</v>
      </c>
      <c r="I60" t="s">
        <v>649</v>
      </c>
      <c r="J60" t="s">
        <v>757</v>
      </c>
    </row>
    <row r="61" spans="8:10">
      <c r="H61" t="s">
        <v>707</v>
      </c>
      <c r="I61" t="s">
        <v>650</v>
      </c>
      <c r="J61" t="s">
        <v>758</v>
      </c>
    </row>
    <row r="62" spans="8:10">
      <c r="H62" t="s">
        <v>708</v>
      </c>
      <c r="I62" t="s">
        <v>651</v>
      </c>
      <c r="J62" t="s">
        <v>759</v>
      </c>
    </row>
    <row r="63" spans="8:10">
      <c r="H63" t="s">
        <v>709</v>
      </c>
      <c r="I63" t="s">
        <v>652</v>
      </c>
      <c r="J63" t="s">
        <v>760</v>
      </c>
    </row>
    <row r="64" spans="8:10">
      <c r="I64" t="s">
        <v>653</v>
      </c>
      <c r="J64" t="s">
        <v>761</v>
      </c>
    </row>
    <row r="65" spans="8:10">
      <c r="I65" t="s">
        <v>654</v>
      </c>
      <c r="J65" t="s">
        <v>762</v>
      </c>
    </row>
    <row r="66" spans="8:10">
      <c r="I66" t="s">
        <v>655</v>
      </c>
      <c r="J66" t="s">
        <v>763</v>
      </c>
    </row>
    <row r="68" spans="8:10">
      <c r="H68" t="s">
        <v>432</v>
      </c>
      <c r="I68" t="s">
        <v>254</v>
      </c>
      <c r="J68" t="s">
        <v>432</v>
      </c>
    </row>
    <row r="69" spans="8:10">
      <c r="H69" t="s">
        <v>710</v>
      </c>
      <c r="I69" t="s">
        <v>656</v>
      </c>
      <c r="J69" t="s">
        <v>542</v>
      </c>
    </row>
    <row r="70" spans="8:10">
      <c r="H70" t="s">
        <v>711</v>
      </c>
      <c r="I70" t="s">
        <v>657</v>
      </c>
      <c r="J70" t="s">
        <v>764</v>
      </c>
    </row>
    <row r="71" spans="8:10">
      <c r="H71" t="s">
        <v>712</v>
      </c>
      <c r="I71" t="s">
        <v>658</v>
      </c>
      <c r="J71" t="s">
        <v>765</v>
      </c>
    </row>
    <row r="72" spans="8:10">
      <c r="H72" t="s">
        <v>713</v>
      </c>
      <c r="I72" t="s">
        <v>659</v>
      </c>
      <c r="J72" t="s">
        <v>766</v>
      </c>
    </row>
    <row r="73" spans="8:10">
      <c r="H73" t="s">
        <v>714</v>
      </c>
      <c r="I73" t="s">
        <v>660</v>
      </c>
      <c r="J73" t="s">
        <v>767</v>
      </c>
    </row>
    <row r="74" spans="8:10">
      <c r="H74" t="s">
        <v>715</v>
      </c>
      <c r="I74" t="s">
        <v>661</v>
      </c>
      <c r="J74" t="s">
        <v>768</v>
      </c>
    </row>
    <row r="76" spans="8:10">
      <c r="H76" t="s">
        <v>716</v>
      </c>
      <c r="I76" t="s">
        <v>264</v>
      </c>
      <c r="J76" t="s">
        <v>769</v>
      </c>
    </row>
    <row r="77" spans="8:10">
      <c r="H77" t="s">
        <v>717</v>
      </c>
      <c r="I77" t="s">
        <v>662</v>
      </c>
      <c r="J77" t="s">
        <v>770</v>
      </c>
    </row>
    <row r="78" spans="8:10">
      <c r="H78" t="s">
        <v>718</v>
      </c>
      <c r="I78" t="s">
        <v>663</v>
      </c>
      <c r="J78" t="s">
        <v>771</v>
      </c>
    </row>
    <row r="79" spans="8:10">
      <c r="H79" t="s">
        <v>719</v>
      </c>
      <c r="I79" t="s">
        <v>664</v>
      </c>
      <c r="J79" t="s">
        <v>772</v>
      </c>
    </row>
    <row r="80" spans="8:10">
      <c r="H80" t="s">
        <v>720</v>
      </c>
      <c r="I80" t="s">
        <v>665</v>
      </c>
      <c r="J80" t="s">
        <v>773</v>
      </c>
    </row>
    <row r="81" spans="8:10">
      <c r="H81" t="s">
        <v>721</v>
      </c>
      <c r="I81" t="s">
        <v>666</v>
      </c>
      <c r="J81" t="s">
        <v>774</v>
      </c>
    </row>
    <row r="82" spans="8:10">
      <c r="I82" t="s">
        <v>667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95A4D-0EE2-44FC-B890-367C16293816}">
  <dimension ref="B1:J71"/>
  <sheetViews>
    <sheetView topLeftCell="G1" workbookViewId="0">
      <selection activeCell="G6" sqref="G6"/>
    </sheetView>
  </sheetViews>
  <sheetFormatPr defaultRowHeight="17"/>
  <cols>
    <col min="2" max="2" width="40.4140625" customWidth="1"/>
    <col min="7" max="7" width="37.75" bestFit="1" customWidth="1"/>
    <col min="8" max="8" width="40.58203125" bestFit="1" customWidth="1"/>
    <col min="9" max="9" width="47" bestFit="1" customWidth="1"/>
    <col min="10" max="10" width="26.75" customWidth="1"/>
  </cols>
  <sheetData>
    <row r="1" spans="2:10">
      <c r="H1" t="s">
        <v>388</v>
      </c>
      <c r="I1" t="s">
        <v>1028</v>
      </c>
      <c r="J1" t="s">
        <v>722</v>
      </c>
    </row>
    <row r="2" spans="2:10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s="1" t="s">
        <v>389</v>
      </c>
      <c r="I2" s="35" t="s">
        <v>318</v>
      </c>
      <c r="J2" s="35" t="s">
        <v>389</v>
      </c>
    </row>
    <row r="3" spans="2:10">
      <c r="B3" s="8" t="s">
        <v>9</v>
      </c>
      <c r="C3" s="7">
        <f>C4+C11+C16+C21</f>
        <v>50.5</v>
      </c>
      <c r="D3" s="7">
        <f>D4+D11+D16+D21</f>
        <v>69</v>
      </c>
      <c r="E3" s="11">
        <f>C3/D3</f>
        <v>0.73188405797101452</v>
      </c>
      <c r="F3" s="11">
        <f>C3/100</f>
        <v>0.505</v>
      </c>
      <c r="H3" t="s">
        <v>1029</v>
      </c>
      <c r="I3" t="s">
        <v>473</v>
      </c>
      <c r="J3" t="s">
        <v>542</v>
      </c>
    </row>
    <row r="4" spans="2:10">
      <c r="B4" s="8" t="s">
        <v>91</v>
      </c>
      <c r="C4" s="9">
        <f>C5+C6+C7+C8+C9+C10</f>
        <v>24</v>
      </c>
      <c r="D4" s="10">
        <v>28</v>
      </c>
      <c r="E4" s="11">
        <f>C4/D4</f>
        <v>0.8571428571428571</v>
      </c>
      <c r="F4" s="11">
        <f>C4/40</f>
        <v>0.6</v>
      </c>
      <c r="H4" t="s">
        <v>1030</v>
      </c>
      <c r="I4" t="s">
        <v>1088</v>
      </c>
      <c r="J4" t="s">
        <v>1136</v>
      </c>
    </row>
    <row r="5" spans="2:10">
      <c r="B5" s="4" t="s">
        <v>0</v>
      </c>
      <c r="C5" s="12">
        <v>0.5</v>
      </c>
      <c r="D5" s="13">
        <v>0.5</v>
      </c>
      <c r="E5" s="14"/>
      <c r="F5" s="14"/>
      <c r="H5" t="s">
        <v>1031</v>
      </c>
      <c r="I5" t="s">
        <v>1089</v>
      </c>
      <c r="J5" t="s">
        <v>1137</v>
      </c>
    </row>
    <row r="6" spans="2:10">
      <c r="B6" s="3" t="s">
        <v>92</v>
      </c>
      <c r="C6" s="12">
        <v>5</v>
      </c>
      <c r="D6" s="13">
        <v>6</v>
      </c>
      <c r="E6" s="24">
        <f>C6/D6</f>
        <v>0.83333333333333337</v>
      </c>
      <c r="F6" s="24">
        <f>C6/10</f>
        <v>0.5</v>
      </c>
      <c r="H6" t="s">
        <v>1032</v>
      </c>
      <c r="I6" t="s">
        <v>1090</v>
      </c>
      <c r="J6" t="s">
        <v>1138</v>
      </c>
    </row>
    <row r="7" spans="2:10">
      <c r="B7" s="3" t="s">
        <v>93</v>
      </c>
      <c r="C7" s="12">
        <v>6</v>
      </c>
      <c r="D7" s="13">
        <v>7</v>
      </c>
      <c r="E7" s="14">
        <f>C7/D7</f>
        <v>0.8571428571428571</v>
      </c>
      <c r="F7" s="14">
        <f>C7/10</f>
        <v>0.6</v>
      </c>
      <c r="G7" t="s">
        <v>103</v>
      </c>
      <c r="H7" t="s">
        <v>1033</v>
      </c>
      <c r="I7" t="s">
        <v>1091</v>
      </c>
      <c r="J7" t="s">
        <v>1139</v>
      </c>
    </row>
    <row r="8" spans="2:10">
      <c r="B8" s="3" t="s">
        <v>94</v>
      </c>
      <c r="C8" s="12">
        <v>6.5</v>
      </c>
      <c r="D8" s="13">
        <v>7.5</v>
      </c>
      <c r="E8" s="14">
        <f>C8/D8</f>
        <v>0.8666666666666667</v>
      </c>
      <c r="F8" s="14">
        <f>C8/10</f>
        <v>0.65</v>
      </c>
      <c r="H8" t="s">
        <v>1034</v>
      </c>
      <c r="I8" t="s">
        <v>1092</v>
      </c>
      <c r="J8" t="s">
        <v>1140</v>
      </c>
    </row>
    <row r="9" spans="2:10">
      <c r="B9" s="3" t="s">
        <v>95</v>
      </c>
      <c r="C9" s="12">
        <v>5.5</v>
      </c>
      <c r="D9" s="13">
        <v>6.5</v>
      </c>
      <c r="E9" s="24">
        <f>C9/D9</f>
        <v>0.84615384615384615</v>
      </c>
      <c r="F9" s="24">
        <f>C9/10</f>
        <v>0.55000000000000004</v>
      </c>
      <c r="I9" t="s">
        <v>1093</v>
      </c>
    </row>
    <row r="10" spans="2:10">
      <c r="B10" s="15" t="s">
        <v>6</v>
      </c>
      <c r="C10" s="12">
        <v>0.5</v>
      </c>
      <c r="D10" s="13">
        <v>0.5</v>
      </c>
      <c r="E10" s="14"/>
      <c r="F10" s="14"/>
      <c r="H10" t="s">
        <v>1035</v>
      </c>
      <c r="I10" t="s">
        <v>479</v>
      </c>
      <c r="J10" t="s">
        <v>547</v>
      </c>
    </row>
    <row r="11" spans="2:10">
      <c r="B11" s="8" t="s">
        <v>96</v>
      </c>
      <c r="C11" s="9">
        <f>SUM(C12:C15)</f>
        <v>15</v>
      </c>
      <c r="D11" s="10">
        <f>SUM(D12:D15)</f>
        <v>20</v>
      </c>
      <c r="E11" s="11">
        <f>C11/D11</f>
        <v>0.75</v>
      </c>
      <c r="F11" s="11">
        <f>C11/30</f>
        <v>0.5</v>
      </c>
      <c r="H11" t="s">
        <v>1037</v>
      </c>
      <c r="I11" t="s">
        <v>1036</v>
      </c>
      <c r="J11" t="s">
        <v>1141</v>
      </c>
    </row>
    <row r="12" spans="2:10">
      <c r="B12" s="4" t="s">
        <v>0</v>
      </c>
      <c r="C12" s="12">
        <v>0.5</v>
      </c>
      <c r="D12" s="13">
        <v>0.5</v>
      </c>
      <c r="E12" s="14"/>
      <c r="F12" s="14"/>
      <c r="H12" t="s">
        <v>1039</v>
      </c>
      <c r="I12" t="s">
        <v>1038</v>
      </c>
      <c r="J12" t="s">
        <v>1039</v>
      </c>
    </row>
    <row r="13" spans="2:10">
      <c r="B13" s="16" t="s">
        <v>97</v>
      </c>
      <c r="C13" s="17">
        <v>3.5</v>
      </c>
      <c r="D13" s="18">
        <v>6.5</v>
      </c>
      <c r="E13" s="19">
        <f>C13/D13</f>
        <v>0.53846153846153844</v>
      </c>
      <c r="F13" s="19">
        <f>C13/10</f>
        <v>0.35</v>
      </c>
      <c r="H13" t="s">
        <v>1040</v>
      </c>
      <c r="I13" t="s">
        <v>1094</v>
      </c>
      <c r="J13" t="s">
        <v>1142</v>
      </c>
    </row>
    <row r="14" spans="2:10">
      <c r="B14" s="3" t="s">
        <v>98</v>
      </c>
      <c r="C14" s="12">
        <v>10.5</v>
      </c>
      <c r="D14" s="13">
        <v>12.5</v>
      </c>
      <c r="E14" s="24">
        <f>C14/D14</f>
        <v>0.84</v>
      </c>
      <c r="F14" s="24">
        <f>C14/10</f>
        <v>1.05</v>
      </c>
      <c r="H14" t="s">
        <v>1041</v>
      </c>
      <c r="I14" t="s">
        <v>1095</v>
      </c>
      <c r="J14" t="s">
        <v>1143</v>
      </c>
    </row>
    <row r="15" spans="2:10">
      <c r="B15" s="15" t="s">
        <v>6</v>
      </c>
      <c r="C15" s="12">
        <v>0.5</v>
      </c>
      <c r="D15" s="13">
        <v>0.5</v>
      </c>
      <c r="E15" s="14"/>
      <c r="F15" s="14"/>
      <c r="H15" t="s">
        <v>1042</v>
      </c>
      <c r="I15" t="s">
        <v>1096</v>
      </c>
      <c r="J15" t="s">
        <v>1144</v>
      </c>
    </row>
    <row r="16" spans="2:10">
      <c r="B16" s="8" t="s">
        <v>99</v>
      </c>
      <c r="C16" s="9">
        <f>SUM(C17:C20)</f>
        <v>5.5</v>
      </c>
      <c r="D16" s="9">
        <f>SUM(D17:D20)</f>
        <v>14</v>
      </c>
      <c r="E16" s="11">
        <f>C16/D16</f>
        <v>0.39285714285714285</v>
      </c>
      <c r="F16" s="11">
        <f>C16/20</f>
        <v>0.27500000000000002</v>
      </c>
      <c r="H16" t="s">
        <v>1043</v>
      </c>
      <c r="I16" t="s">
        <v>1097</v>
      </c>
    </row>
    <row r="17" spans="2:10">
      <c r="B17" s="4" t="s">
        <v>0</v>
      </c>
      <c r="C17" s="12">
        <v>0.5</v>
      </c>
      <c r="D17" s="13">
        <v>0.5</v>
      </c>
      <c r="E17" s="14"/>
      <c r="F17" s="14"/>
      <c r="I17" t="s">
        <v>619</v>
      </c>
      <c r="J17" t="s">
        <v>734</v>
      </c>
    </row>
    <row r="18" spans="2:10">
      <c r="B18" s="16" t="s">
        <v>100</v>
      </c>
      <c r="C18" s="17">
        <v>3</v>
      </c>
      <c r="D18" s="18">
        <v>6.5</v>
      </c>
      <c r="E18" s="19">
        <f>C18/D18</f>
        <v>0.46153846153846156</v>
      </c>
      <c r="F18" s="19">
        <f>C18/10</f>
        <v>0.3</v>
      </c>
      <c r="H18" t="s">
        <v>1044</v>
      </c>
      <c r="I18" t="s">
        <v>1098</v>
      </c>
      <c r="J18" t="s">
        <v>1145</v>
      </c>
    </row>
    <row r="19" spans="2:10">
      <c r="B19" s="16" t="s">
        <v>101</v>
      </c>
      <c r="C19" s="17">
        <v>1.5</v>
      </c>
      <c r="D19" s="18">
        <v>6.5</v>
      </c>
      <c r="E19" s="19">
        <f>C19/D19</f>
        <v>0.23076923076923078</v>
      </c>
      <c r="F19" s="19">
        <f>C19/10</f>
        <v>0.15</v>
      </c>
      <c r="G19" t="s">
        <v>104</v>
      </c>
      <c r="H19" t="s">
        <v>1045</v>
      </c>
      <c r="I19" t="s">
        <v>1099</v>
      </c>
      <c r="J19" t="s">
        <v>1146</v>
      </c>
    </row>
    <row r="20" spans="2:10">
      <c r="B20" s="15" t="s">
        <v>6</v>
      </c>
      <c r="C20" s="12">
        <v>0.5</v>
      </c>
      <c r="D20" s="13">
        <v>0.5</v>
      </c>
      <c r="E20" s="14"/>
      <c r="F20" s="14"/>
      <c r="H20" t="s">
        <v>1046</v>
      </c>
      <c r="I20" t="s">
        <v>1100</v>
      </c>
      <c r="J20" t="s">
        <v>1147</v>
      </c>
    </row>
    <row r="21" spans="2:10">
      <c r="B21" s="8" t="s">
        <v>102</v>
      </c>
      <c r="C21" s="9">
        <v>6</v>
      </c>
      <c r="D21" s="9">
        <v>7</v>
      </c>
      <c r="E21" s="11">
        <f>C21/D21</f>
        <v>0.8571428571428571</v>
      </c>
      <c r="F21" s="11">
        <f>C21/10</f>
        <v>0.6</v>
      </c>
      <c r="H21" t="s">
        <v>1047</v>
      </c>
      <c r="I21" t="s">
        <v>1101</v>
      </c>
      <c r="J21" t="s">
        <v>1148</v>
      </c>
    </row>
    <row r="22" spans="2:10">
      <c r="H22" t="s">
        <v>1048</v>
      </c>
      <c r="I22" t="s">
        <v>1102</v>
      </c>
      <c r="J22" t="s">
        <v>1149</v>
      </c>
    </row>
    <row r="23" spans="2:10">
      <c r="H23" t="s">
        <v>1049</v>
      </c>
      <c r="I23" t="s">
        <v>1103</v>
      </c>
    </row>
    <row r="24" spans="2:10">
      <c r="H24" t="s">
        <v>1050</v>
      </c>
      <c r="I24" t="s">
        <v>1100</v>
      </c>
      <c r="J24" t="s">
        <v>1150</v>
      </c>
    </row>
    <row r="25" spans="2:10">
      <c r="H25" t="s">
        <v>1051</v>
      </c>
      <c r="I25" t="s">
        <v>1104</v>
      </c>
      <c r="J25" t="s">
        <v>1151</v>
      </c>
    </row>
    <row r="26" spans="2:10">
      <c r="I26" t="s">
        <v>626</v>
      </c>
      <c r="J26" t="s">
        <v>1152</v>
      </c>
    </row>
    <row r="27" spans="2:10">
      <c r="H27" t="s">
        <v>1052</v>
      </c>
      <c r="I27" t="s">
        <v>1105</v>
      </c>
      <c r="J27" t="s">
        <v>1153</v>
      </c>
    </row>
    <row r="28" spans="2:10">
      <c r="H28" t="s">
        <v>1053</v>
      </c>
      <c r="I28" t="s">
        <v>1106</v>
      </c>
      <c r="J28" t="s">
        <v>1154</v>
      </c>
    </row>
    <row r="29" spans="2:10">
      <c r="H29" t="s">
        <v>1054</v>
      </c>
      <c r="I29" t="s">
        <v>1107</v>
      </c>
      <c r="J29" t="s">
        <v>1155</v>
      </c>
    </row>
    <row r="30" spans="2:10">
      <c r="H30" t="s">
        <v>1055</v>
      </c>
      <c r="I30" t="s">
        <v>1108</v>
      </c>
    </row>
    <row r="31" spans="2:10">
      <c r="H31" t="s">
        <v>1056</v>
      </c>
      <c r="I31" t="s">
        <v>1109</v>
      </c>
      <c r="J31" t="s">
        <v>131</v>
      </c>
    </row>
    <row r="32" spans="2:10">
      <c r="H32" t="s">
        <v>1057</v>
      </c>
      <c r="I32" t="s">
        <v>1110</v>
      </c>
      <c r="J32" t="s">
        <v>542</v>
      </c>
    </row>
    <row r="33" spans="8:10">
      <c r="J33" t="s">
        <v>1156</v>
      </c>
    </row>
    <row r="34" spans="8:10">
      <c r="H34" t="s">
        <v>131</v>
      </c>
      <c r="I34" t="s">
        <v>55</v>
      </c>
      <c r="J34" t="s">
        <v>1157</v>
      </c>
    </row>
    <row r="35" spans="8:10">
      <c r="H35" t="s">
        <v>1058</v>
      </c>
      <c r="I35" t="s">
        <v>604</v>
      </c>
      <c r="J35" t="s">
        <v>1158</v>
      </c>
    </row>
    <row r="36" spans="8:10">
      <c r="H36" t="s">
        <v>1059</v>
      </c>
      <c r="I36" t="s">
        <v>1111</v>
      </c>
      <c r="J36" t="s">
        <v>1159</v>
      </c>
    </row>
    <row r="37" spans="8:10">
      <c r="H37" t="s">
        <v>1060</v>
      </c>
      <c r="I37" t="s">
        <v>1112</v>
      </c>
      <c r="J37" t="s">
        <v>1160</v>
      </c>
    </row>
    <row r="38" spans="8:10">
      <c r="H38" t="s">
        <v>1061</v>
      </c>
      <c r="I38" t="s">
        <v>1113</v>
      </c>
    </row>
    <row r="39" spans="8:10">
      <c r="H39" t="s">
        <v>1062</v>
      </c>
      <c r="I39" t="s">
        <v>1114</v>
      </c>
      <c r="J39" t="s">
        <v>547</v>
      </c>
    </row>
    <row r="40" spans="8:10">
      <c r="H40" t="s">
        <v>1063</v>
      </c>
      <c r="I40" t="s">
        <v>60</v>
      </c>
      <c r="J40" t="s">
        <v>1161</v>
      </c>
    </row>
    <row r="41" spans="8:10">
      <c r="H41" t="s">
        <v>1064</v>
      </c>
      <c r="I41" t="s">
        <v>1115</v>
      </c>
      <c r="J41" t="s">
        <v>1162</v>
      </c>
    </row>
    <row r="42" spans="8:10">
      <c r="H42" t="s">
        <v>1065</v>
      </c>
      <c r="J42" t="s">
        <v>1163</v>
      </c>
    </row>
    <row r="43" spans="8:10">
      <c r="H43" t="s">
        <v>1066</v>
      </c>
      <c r="I43" t="s">
        <v>479</v>
      </c>
      <c r="J43" t="s">
        <v>1164</v>
      </c>
    </row>
    <row r="44" spans="8:10">
      <c r="H44" t="s">
        <v>1067</v>
      </c>
      <c r="I44" t="s">
        <v>1116</v>
      </c>
      <c r="J44" t="s">
        <v>1165</v>
      </c>
    </row>
    <row r="45" spans="8:10">
      <c r="H45" t="s">
        <v>1068</v>
      </c>
      <c r="I45" t="s">
        <v>1117</v>
      </c>
      <c r="J45" t="s">
        <v>1166</v>
      </c>
    </row>
    <row r="46" spans="8:10">
      <c r="H46" t="s">
        <v>1067</v>
      </c>
      <c r="I46" t="s">
        <v>1118</v>
      </c>
    </row>
    <row r="47" spans="8:10">
      <c r="H47" t="s">
        <v>1069</v>
      </c>
      <c r="I47" t="s">
        <v>1119</v>
      </c>
      <c r="J47" t="s">
        <v>432</v>
      </c>
    </row>
    <row r="48" spans="8:10">
      <c r="H48" t="s">
        <v>1067</v>
      </c>
      <c r="I48" t="s">
        <v>1120</v>
      </c>
      <c r="J48" t="s">
        <v>542</v>
      </c>
    </row>
    <row r="49" spans="8:10">
      <c r="H49" t="s">
        <v>1070</v>
      </c>
      <c r="I49" t="s">
        <v>1121</v>
      </c>
      <c r="J49" t="s">
        <v>1167</v>
      </c>
    </row>
    <row r="50" spans="8:10">
      <c r="H50" t="s">
        <v>1067</v>
      </c>
      <c r="I50" t="s">
        <v>1122</v>
      </c>
      <c r="J50" t="s">
        <v>1168</v>
      </c>
    </row>
    <row r="51" spans="8:10">
      <c r="J51" t="s">
        <v>1169</v>
      </c>
    </row>
    <row r="52" spans="8:10">
      <c r="H52" t="s">
        <v>432</v>
      </c>
      <c r="I52" t="s">
        <v>74</v>
      </c>
      <c r="J52" t="s">
        <v>1170</v>
      </c>
    </row>
    <row r="53" spans="8:10">
      <c r="H53" t="s">
        <v>1071</v>
      </c>
      <c r="I53" t="s">
        <v>473</v>
      </c>
      <c r="J53" t="s">
        <v>1171</v>
      </c>
    </row>
    <row r="54" spans="8:10">
      <c r="H54" t="s">
        <v>1073</v>
      </c>
      <c r="I54" t="s">
        <v>1072</v>
      </c>
      <c r="J54" t="s">
        <v>1172</v>
      </c>
    </row>
    <row r="55" spans="8:10">
      <c r="H55" t="s">
        <v>1074</v>
      </c>
      <c r="I55" t="s">
        <v>1123</v>
      </c>
      <c r="J55" t="s">
        <v>1173</v>
      </c>
    </row>
    <row r="56" spans="8:10">
      <c r="H56" t="s">
        <v>1075</v>
      </c>
      <c r="I56" t="s">
        <v>1124</v>
      </c>
      <c r="J56" t="s">
        <v>547</v>
      </c>
    </row>
    <row r="57" spans="8:10">
      <c r="H57" t="s">
        <v>1076</v>
      </c>
      <c r="I57" t="s">
        <v>1125</v>
      </c>
      <c r="J57" t="s">
        <v>1174</v>
      </c>
    </row>
    <row r="58" spans="8:10">
      <c r="H58" t="s">
        <v>1077</v>
      </c>
      <c r="I58" t="s">
        <v>1126</v>
      </c>
      <c r="J58" t="s">
        <v>1175</v>
      </c>
    </row>
    <row r="59" spans="8:10">
      <c r="H59" t="s">
        <v>1079</v>
      </c>
      <c r="I59" t="s">
        <v>1127</v>
      </c>
      <c r="J59" t="s">
        <v>1176</v>
      </c>
    </row>
    <row r="60" spans="8:10">
      <c r="H60" t="s">
        <v>1080</v>
      </c>
      <c r="I60" t="s">
        <v>479</v>
      </c>
      <c r="J60" t="s">
        <v>1177</v>
      </c>
    </row>
    <row r="61" spans="8:10">
      <c r="H61" t="s">
        <v>1081</v>
      </c>
      <c r="I61" t="s">
        <v>1078</v>
      </c>
    </row>
    <row r="62" spans="8:10">
      <c r="I62" t="s">
        <v>1128</v>
      </c>
    </row>
    <row r="63" spans="8:10">
      <c r="H63" t="s">
        <v>284</v>
      </c>
      <c r="I63" t="s">
        <v>1129</v>
      </c>
    </row>
    <row r="64" spans="8:10">
      <c r="H64" t="s">
        <v>1082</v>
      </c>
      <c r="I64" t="s">
        <v>1130</v>
      </c>
    </row>
    <row r="65" spans="8:9">
      <c r="H65" t="s">
        <v>1083</v>
      </c>
      <c r="I65" t="s">
        <v>1131</v>
      </c>
    </row>
    <row r="66" spans="8:9">
      <c r="H66" t="s">
        <v>1084</v>
      </c>
      <c r="I66" t="s">
        <v>1132</v>
      </c>
    </row>
    <row r="67" spans="8:9">
      <c r="H67" t="s">
        <v>1085</v>
      </c>
    </row>
    <row r="68" spans="8:9">
      <c r="H68" t="s">
        <v>1086</v>
      </c>
      <c r="I68" t="s">
        <v>83</v>
      </c>
    </row>
    <row r="69" spans="8:9">
      <c r="H69" t="s">
        <v>1087</v>
      </c>
      <c r="I69" t="s">
        <v>1133</v>
      </c>
    </row>
    <row r="70" spans="8:9">
      <c r="I70" t="s">
        <v>1134</v>
      </c>
    </row>
    <row r="71" spans="8:9">
      <c r="I71" t="s">
        <v>1135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1D4C1-8028-444D-995D-EF8A59AAAD86}">
  <dimension ref="B1:J84"/>
  <sheetViews>
    <sheetView workbookViewId="0">
      <selection activeCell="B1" sqref="B1"/>
    </sheetView>
  </sheetViews>
  <sheetFormatPr defaultRowHeight="17"/>
  <cols>
    <col min="2" max="2" width="64.25" customWidth="1"/>
    <col min="3" max="4" width="5.1640625" bestFit="1" customWidth="1"/>
    <col min="5" max="5" width="5.33203125" bestFit="1" customWidth="1"/>
    <col min="6" max="6" width="5.83203125" bestFit="1" customWidth="1"/>
    <col min="8" max="8" width="43.75" bestFit="1" customWidth="1"/>
    <col min="9" max="9" width="48.08203125" bestFit="1" customWidth="1"/>
    <col min="10" max="10" width="37" customWidth="1"/>
  </cols>
  <sheetData>
    <row r="1" spans="2:10">
      <c r="C1" t="s">
        <v>1178</v>
      </c>
      <c r="H1" s="41" t="s">
        <v>388</v>
      </c>
      <c r="I1" s="41" t="s">
        <v>1028</v>
      </c>
      <c r="J1" s="41" t="s">
        <v>722</v>
      </c>
    </row>
    <row r="2" spans="2:10" ht="34">
      <c r="B2" s="5" t="s">
        <v>1</v>
      </c>
      <c r="C2" s="6" t="s">
        <v>7</v>
      </c>
      <c r="D2" s="6" t="s">
        <v>8</v>
      </c>
      <c r="E2" s="6" t="s">
        <v>10</v>
      </c>
      <c r="F2" s="6" t="s">
        <v>11</v>
      </c>
      <c r="H2" s="43" t="s">
        <v>389</v>
      </c>
      <c r="I2" s="43" t="s">
        <v>318</v>
      </c>
      <c r="J2" s="43" t="s">
        <v>389</v>
      </c>
    </row>
    <row r="3" spans="2:10">
      <c r="B3" s="8" t="s">
        <v>9</v>
      </c>
      <c r="C3" s="7">
        <f>C4+C10+C16+C21</f>
        <v>31</v>
      </c>
      <c r="D3" s="7">
        <f>D4+D10+D16+D21</f>
        <v>65.5</v>
      </c>
      <c r="E3" s="11">
        <f>C3/D3</f>
        <v>0.47328244274809161</v>
      </c>
      <c r="F3" s="11">
        <f>C3/100</f>
        <v>0.31</v>
      </c>
      <c r="H3" t="s">
        <v>1179</v>
      </c>
      <c r="I3" t="s">
        <v>604</v>
      </c>
      <c r="J3" t="s">
        <v>542</v>
      </c>
    </row>
    <row r="4" spans="2:10">
      <c r="B4" s="8" t="s">
        <v>198</v>
      </c>
      <c r="C4" s="9">
        <f>SUM(C5:C9)</f>
        <v>12.5</v>
      </c>
      <c r="D4" s="9">
        <f>SUM(D5:D9)</f>
        <v>26.5</v>
      </c>
      <c r="E4" s="11">
        <f>C4/D4</f>
        <v>0.47169811320754718</v>
      </c>
      <c r="F4" s="11">
        <f>C4/40</f>
        <v>0.3125</v>
      </c>
      <c r="H4" t="s">
        <v>1180</v>
      </c>
      <c r="I4" t="s">
        <v>1242</v>
      </c>
      <c r="J4" t="s">
        <v>1286</v>
      </c>
    </row>
    <row r="5" spans="2:10">
      <c r="B5" s="4" t="s">
        <v>0</v>
      </c>
      <c r="C5" s="12">
        <v>0.5</v>
      </c>
      <c r="D5" s="13">
        <v>0.5</v>
      </c>
      <c r="E5" s="14"/>
      <c r="F5" s="14"/>
      <c r="H5" t="s">
        <v>1181</v>
      </c>
      <c r="I5" t="s">
        <v>1243</v>
      </c>
      <c r="J5" t="s">
        <v>1287</v>
      </c>
    </row>
    <row r="6" spans="2:10">
      <c r="B6" s="16" t="s">
        <v>195</v>
      </c>
      <c r="C6" s="17">
        <v>4</v>
      </c>
      <c r="D6" s="18">
        <v>9.5</v>
      </c>
      <c r="E6" s="19">
        <f>C6/D6</f>
        <v>0.42105263157894735</v>
      </c>
      <c r="F6" s="19">
        <f>C6/10</f>
        <v>0.4</v>
      </c>
      <c r="H6" t="s">
        <v>1182</v>
      </c>
      <c r="I6" t="s">
        <v>1244</v>
      </c>
      <c r="J6" t="s">
        <v>1288</v>
      </c>
    </row>
    <row r="7" spans="2:10">
      <c r="B7" s="16" t="s">
        <v>196</v>
      </c>
      <c r="C7" s="17">
        <v>4.5</v>
      </c>
      <c r="D7" s="18">
        <v>9.5</v>
      </c>
      <c r="E7" s="19">
        <f>C7/D7</f>
        <v>0.47368421052631576</v>
      </c>
      <c r="F7" s="19">
        <f>C7/10</f>
        <v>0.45</v>
      </c>
      <c r="H7" t="s">
        <v>1183</v>
      </c>
      <c r="I7" t="s">
        <v>1245</v>
      </c>
      <c r="J7" t="s">
        <v>1289</v>
      </c>
    </row>
    <row r="8" spans="2:10">
      <c r="B8" s="16" t="s">
        <v>197</v>
      </c>
      <c r="C8" s="17">
        <v>3</v>
      </c>
      <c r="D8" s="18">
        <v>6.5</v>
      </c>
      <c r="E8" s="19">
        <f>C8/D8</f>
        <v>0.46153846153846156</v>
      </c>
      <c r="F8" s="19">
        <f>C8/10</f>
        <v>0.3</v>
      </c>
      <c r="H8" t="s">
        <v>1184</v>
      </c>
      <c r="I8" t="s">
        <v>1246</v>
      </c>
      <c r="J8" t="s">
        <v>1290</v>
      </c>
    </row>
    <row r="9" spans="2:10">
      <c r="B9" s="15" t="s">
        <v>6</v>
      </c>
      <c r="C9" s="12">
        <v>0.5</v>
      </c>
      <c r="D9" s="13">
        <v>0.5</v>
      </c>
      <c r="E9" s="14"/>
      <c r="F9" s="14"/>
      <c r="H9" t="s">
        <v>1185</v>
      </c>
      <c r="I9" t="s">
        <v>80</v>
      </c>
      <c r="J9" t="s">
        <v>1291</v>
      </c>
    </row>
    <row r="10" spans="2:10">
      <c r="B10" s="8" t="s">
        <v>199</v>
      </c>
      <c r="C10" s="9">
        <f>SUM(C11:C15)</f>
        <v>7</v>
      </c>
      <c r="D10" s="10">
        <f>SUM(D11:D15)</f>
        <v>20.5</v>
      </c>
      <c r="E10" s="11">
        <f>C10/D10</f>
        <v>0.34146341463414637</v>
      </c>
      <c r="F10" s="11">
        <f>C10/30</f>
        <v>0.23333333333333334</v>
      </c>
      <c r="H10" t="s">
        <v>1186</v>
      </c>
      <c r="I10" t="s">
        <v>1247</v>
      </c>
      <c r="J10" t="s">
        <v>1289</v>
      </c>
    </row>
    <row r="11" spans="2:10">
      <c r="B11" s="4" t="s">
        <v>0</v>
      </c>
      <c r="C11" s="12">
        <v>0.5</v>
      </c>
      <c r="D11" s="13">
        <v>0.5</v>
      </c>
      <c r="E11" s="14"/>
      <c r="F11" s="14"/>
      <c r="I11" t="s">
        <v>1246</v>
      </c>
      <c r="J11" t="s">
        <v>1292</v>
      </c>
    </row>
    <row r="12" spans="2:10">
      <c r="B12" s="16" t="s">
        <v>200</v>
      </c>
      <c r="C12" s="17">
        <v>3.5</v>
      </c>
      <c r="D12" s="18">
        <v>6.5</v>
      </c>
      <c r="E12" s="19">
        <f>C12/D12</f>
        <v>0.53846153846153844</v>
      </c>
      <c r="F12" s="19">
        <f>C12/10</f>
        <v>0.35</v>
      </c>
      <c r="H12" t="s">
        <v>1187</v>
      </c>
      <c r="I12" t="s">
        <v>80</v>
      </c>
      <c r="J12" t="s">
        <v>1293</v>
      </c>
    </row>
    <row r="13" spans="2:10">
      <c r="B13" s="16" t="s">
        <v>201</v>
      </c>
      <c r="C13" s="17">
        <v>0.5</v>
      </c>
      <c r="D13" s="18">
        <v>7</v>
      </c>
      <c r="E13" s="19">
        <f>C13/D13</f>
        <v>7.1428571428571425E-2</v>
      </c>
      <c r="F13" s="19">
        <f>C13/10</f>
        <v>0.05</v>
      </c>
      <c r="H13" t="s">
        <v>1188</v>
      </c>
      <c r="J13" t="s">
        <v>1289</v>
      </c>
    </row>
    <row r="14" spans="2:10">
      <c r="B14" s="16" t="s">
        <v>202</v>
      </c>
      <c r="C14" s="17">
        <v>2</v>
      </c>
      <c r="D14" s="18">
        <v>6</v>
      </c>
      <c r="E14" s="19">
        <f>C14/D14</f>
        <v>0.33333333333333331</v>
      </c>
      <c r="F14" s="19">
        <f>C14/10</f>
        <v>0.2</v>
      </c>
      <c r="H14" t="s">
        <v>1189</v>
      </c>
      <c r="I14" t="s">
        <v>479</v>
      </c>
    </row>
    <row r="15" spans="2:10">
      <c r="B15" s="15" t="s">
        <v>6</v>
      </c>
      <c r="C15" s="12">
        <v>0.5</v>
      </c>
      <c r="D15" s="13">
        <v>0.5</v>
      </c>
      <c r="E15" s="14"/>
      <c r="F15" s="14"/>
      <c r="H15" t="s">
        <v>1190</v>
      </c>
      <c r="I15" t="s">
        <v>1248</v>
      </c>
      <c r="J15" t="s">
        <v>547</v>
      </c>
    </row>
    <row r="16" spans="2:10">
      <c r="B16" s="8" t="s">
        <v>203</v>
      </c>
      <c r="C16" s="9">
        <f>SUM(C17:C20)</f>
        <v>8.5</v>
      </c>
      <c r="D16" s="9">
        <f>SUM(D17:D20)</f>
        <v>12</v>
      </c>
      <c r="E16" s="11">
        <f>C16/D16</f>
        <v>0.70833333333333337</v>
      </c>
      <c r="F16" s="11">
        <f>C16/20</f>
        <v>0.42499999999999999</v>
      </c>
      <c r="H16" t="s">
        <v>1191</v>
      </c>
      <c r="I16" t="s">
        <v>1249</v>
      </c>
      <c r="J16" t="s">
        <v>1294</v>
      </c>
    </row>
    <row r="17" spans="2:10">
      <c r="B17" s="4" t="s">
        <v>0</v>
      </c>
      <c r="C17" s="12">
        <v>0.5</v>
      </c>
      <c r="D17" s="13">
        <v>0.5</v>
      </c>
      <c r="E17" s="14"/>
      <c r="F17" s="14"/>
      <c r="H17" t="s">
        <v>1192</v>
      </c>
      <c r="I17" t="s">
        <v>1250</v>
      </c>
      <c r="J17" t="s">
        <v>1066</v>
      </c>
    </row>
    <row r="18" spans="2:10">
      <c r="B18" s="3" t="s">
        <v>204</v>
      </c>
      <c r="C18" s="12">
        <v>4.5</v>
      </c>
      <c r="D18" s="13">
        <v>5.5</v>
      </c>
      <c r="E18" s="24">
        <f>C18/D18</f>
        <v>0.81818181818181823</v>
      </c>
      <c r="F18" s="24">
        <f>C18/10</f>
        <v>0.45</v>
      </c>
      <c r="H18" t="s">
        <v>1193</v>
      </c>
      <c r="I18" t="s">
        <v>1251</v>
      </c>
      <c r="J18" t="s">
        <v>1295</v>
      </c>
    </row>
    <row r="19" spans="2:10">
      <c r="B19" s="16" t="s">
        <v>205</v>
      </c>
      <c r="C19" s="17">
        <v>3</v>
      </c>
      <c r="D19" s="18">
        <v>5.5</v>
      </c>
      <c r="E19" s="19">
        <f>C19/D19</f>
        <v>0.54545454545454541</v>
      </c>
      <c r="F19" s="19">
        <f>C19/10</f>
        <v>0.3</v>
      </c>
      <c r="H19" t="s">
        <v>1194</v>
      </c>
      <c r="I19" t="s">
        <v>1210</v>
      </c>
      <c r="J19" t="s">
        <v>1296</v>
      </c>
    </row>
    <row r="20" spans="2:10">
      <c r="B20" s="15" t="s">
        <v>6</v>
      </c>
      <c r="C20" s="12">
        <v>0.5</v>
      </c>
      <c r="D20" s="13">
        <v>0.5</v>
      </c>
      <c r="E20" s="14"/>
      <c r="F20" s="14"/>
      <c r="H20" t="s">
        <v>1195</v>
      </c>
      <c r="I20" t="s">
        <v>1252</v>
      </c>
    </row>
    <row r="21" spans="2:10">
      <c r="B21" s="8" t="s">
        <v>206</v>
      </c>
      <c r="C21" s="9">
        <v>3</v>
      </c>
      <c r="D21" s="9">
        <v>6.5</v>
      </c>
      <c r="E21" s="11">
        <f>C21/D21</f>
        <v>0.46153846153846156</v>
      </c>
      <c r="F21" s="11">
        <f>C21/10</f>
        <v>0.3</v>
      </c>
      <c r="H21" t="s">
        <v>1196</v>
      </c>
      <c r="I21" t="s">
        <v>1253</v>
      </c>
      <c r="J21" t="s">
        <v>734</v>
      </c>
    </row>
    <row r="22" spans="2:10">
      <c r="I22" t="s">
        <v>1254</v>
      </c>
      <c r="J22" t="s">
        <v>1297</v>
      </c>
    </row>
    <row r="23" spans="2:10">
      <c r="H23" t="s">
        <v>1197</v>
      </c>
      <c r="I23" t="s">
        <v>1255</v>
      </c>
      <c r="J23" t="s">
        <v>1298</v>
      </c>
    </row>
    <row r="24" spans="2:10">
      <c r="H24" t="s">
        <v>1198</v>
      </c>
      <c r="I24" t="s">
        <v>1256</v>
      </c>
      <c r="J24" t="s">
        <v>1299</v>
      </c>
    </row>
    <row r="25" spans="2:10">
      <c r="H25" t="s">
        <v>1199</v>
      </c>
      <c r="J25" t="s">
        <v>1300</v>
      </c>
    </row>
    <row r="26" spans="2:10">
      <c r="H26" t="s">
        <v>1200</v>
      </c>
      <c r="I26" t="s">
        <v>619</v>
      </c>
      <c r="J26" t="s">
        <v>1301</v>
      </c>
    </row>
    <row r="27" spans="2:10">
      <c r="I27" t="s">
        <v>1257</v>
      </c>
    </row>
    <row r="28" spans="2:10">
      <c r="H28" t="s">
        <v>131</v>
      </c>
      <c r="I28" t="s">
        <v>1258</v>
      </c>
    </row>
    <row r="29" spans="2:10">
      <c r="H29" t="s">
        <v>1201</v>
      </c>
      <c r="I29" t="s">
        <v>1259</v>
      </c>
    </row>
    <row r="30" spans="2:10">
      <c r="H30" t="s">
        <v>1202</v>
      </c>
    </row>
    <row r="31" spans="2:10">
      <c r="H31" t="s">
        <v>1203</v>
      </c>
      <c r="I31" t="s">
        <v>55</v>
      </c>
      <c r="J31" t="s">
        <v>131</v>
      </c>
    </row>
    <row r="32" spans="2:10">
      <c r="H32" t="s">
        <v>1204</v>
      </c>
      <c r="I32" t="s">
        <v>1260</v>
      </c>
      <c r="J32" t="s">
        <v>542</v>
      </c>
    </row>
    <row r="33" spans="8:10">
      <c r="H33" t="s">
        <v>1205</v>
      </c>
      <c r="I33" t="s">
        <v>1261</v>
      </c>
      <c r="J33" t="s">
        <v>1302</v>
      </c>
    </row>
    <row r="34" spans="8:10">
      <c r="H34" t="s">
        <v>1206</v>
      </c>
      <c r="I34" t="s">
        <v>489</v>
      </c>
      <c r="J34" t="s">
        <v>1303</v>
      </c>
    </row>
    <row r="35" spans="8:10">
      <c r="H35" t="s">
        <v>1207</v>
      </c>
      <c r="I35" t="s">
        <v>1262</v>
      </c>
      <c r="J35" t="s">
        <v>1304</v>
      </c>
    </row>
    <row r="36" spans="8:10">
      <c r="I36" t="s">
        <v>1263</v>
      </c>
      <c r="J36" t="s">
        <v>1305</v>
      </c>
    </row>
    <row r="37" spans="8:10">
      <c r="H37" t="s">
        <v>1208</v>
      </c>
      <c r="I37" t="s">
        <v>1264</v>
      </c>
      <c r="J37" t="s">
        <v>1306</v>
      </c>
    </row>
    <row r="38" spans="8:10">
      <c r="H38" t="s">
        <v>1209</v>
      </c>
      <c r="I38" t="s">
        <v>1265</v>
      </c>
      <c r="J38" t="s">
        <v>1307</v>
      </c>
    </row>
    <row r="39" spans="8:10">
      <c r="H39" t="s">
        <v>1066</v>
      </c>
    </row>
    <row r="40" spans="8:10">
      <c r="H40" t="s">
        <v>1211</v>
      </c>
      <c r="I40" t="s">
        <v>479</v>
      </c>
      <c r="J40" t="s">
        <v>547</v>
      </c>
    </row>
    <row r="41" spans="8:10">
      <c r="H41" t="s">
        <v>1212</v>
      </c>
      <c r="I41" t="s">
        <v>1266</v>
      </c>
      <c r="J41" t="s">
        <v>1308</v>
      </c>
    </row>
    <row r="42" spans="8:10">
      <c r="H42" t="s">
        <v>1213</v>
      </c>
      <c r="I42" t="s">
        <v>1267</v>
      </c>
      <c r="J42" t="s">
        <v>1309</v>
      </c>
    </row>
    <row r="43" spans="8:10">
      <c r="H43" t="s">
        <v>1214</v>
      </c>
      <c r="I43" t="s">
        <v>1268</v>
      </c>
      <c r="J43" t="s">
        <v>1310</v>
      </c>
    </row>
    <row r="44" spans="8:10">
      <c r="H44" t="s">
        <v>1215</v>
      </c>
      <c r="I44" t="s">
        <v>1269</v>
      </c>
      <c r="J44" t="s">
        <v>1311</v>
      </c>
    </row>
    <row r="45" spans="8:10">
      <c r="I45" t="s">
        <v>1270</v>
      </c>
      <c r="J45" t="s">
        <v>1312</v>
      </c>
    </row>
    <row r="46" spans="8:10">
      <c r="H46" t="s">
        <v>1216</v>
      </c>
      <c r="I46" t="s">
        <v>1271</v>
      </c>
    </row>
    <row r="47" spans="8:10">
      <c r="H47" t="s">
        <v>1217</v>
      </c>
      <c r="J47" t="s">
        <v>1313</v>
      </c>
    </row>
    <row r="48" spans="8:10">
      <c r="H48" t="s">
        <v>1218</v>
      </c>
      <c r="I48" t="s">
        <v>487</v>
      </c>
      <c r="J48" t="s">
        <v>1314</v>
      </c>
    </row>
    <row r="49" spans="8:10">
      <c r="H49" t="s">
        <v>1219</v>
      </c>
      <c r="I49" t="s">
        <v>1272</v>
      </c>
      <c r="J49" t="s">
        <v>1315</v>
      </c>
    </row>
    <row r="50" spans="8:10">
      <c r="H50" t="s">
        <v>431</v>
      </c>
      <c r="I50" t="s">
        <v>1273</v>
      </c>
      <c r="J50" t="s">
        <v>1316</v>
      </c>
    </row>
    <row r="51" spans="8:10">
      <c r="H51" t="s">
        <v>1221</v>
      </c>
      <c r="I51" t="s">
        <v>1220</v>
      </c>
      <c r="J51" t="s">
        <v>1317</v>
      </c>
    </row>
    <row r="52" spans="8:10">
      <c r="H52" t="s">
        <v>1222</v>
      </c>
      <c r="I52" t="s">
        <v>1274</v>
      </c>
    </row>
    <row r="53" spans="8:10">
      <c r="J53" t="s">
        <v>1318</v>
      </c>
    </row>
    <row r="54" spans="8:10">
      <c r="H54" t="s">
        <v>432</v>
      </c>
      <c r="I54" t="s">
        <v>74</v>
      </c>
      <c r="J54" t="s">
        <v>1319</v>
      </c>
    </row>
    <row r="55" spans="8:10">
      <c r="H55" t="s">
        <v>1223</v>
      </c>
      <c r="I55" t="s">
        <v>473</v>
      </c>
      <c r="J55" t="s">
        <v>1320</v>
      </c>
    </row>
    <row r="56" spans="8:10">
      <c r="H56" t="s">
        <v>1224</v>
      </c>
      <c r="I56" t="s">
        <v>1275</v>
      </c>
      <c r="J56" t="s">
        <v>1321</v>
      </c>
    </row>
    <row r="57" spans="8:10">
      <c r="H57" t="s">
        <v>1225</v>
      </c>
      <c r="I57" t="s">
        <v>1276</v>
      </c>
      <c r="J57" t="s">
        <v>1322</v>
      </c>
    </row>
    <row r="58" spans="8:10">
      <c r="H58" t="s">
        <v>1226</v>
      </c>
      <c r="I58" t="s">
        <v>1277</v>
      </c>
      <c r="J58" t="s">
        <v>1323</v>
      </c>
    </row>
    <row r="59" spans="8:10">
      <c r="H59" t="s">
        <v>1227</v>
      </c>
      <c r="I59" t="s">
        <v>479</v>
      </c>
      <c r="J59" t="s">
        <v>1324</v>
      </c>
    </row>
    <row r="60" spans="8:10">
      <c r="H60" t="s">
        <v>1228</v>
      </c>
      <c r="I60" t="s">
        <v>1278</v>
      </c>
    </row>
    <row r="61" spans="8:10">
      <c r="H61" t="s">
        <v>1226</v>
      </c>
      <c r="I61" t="s">
        <v>1231</v>
      </c>
      <c r="J61" t="s">
        <v>432</v>
      </c>
    </row>
    <row r="62" spans="8:10">
      <c r="H62" t="s">
        <v>1227</v>
      </c>
      <c r="I62" t="s">
        <v>1279</v>
      </c>
      <c r="J62" t="s">
        <v>542</v>
      </c>
    </row>
    <row r="63" spans="8:10">
      <c r="I63" t="s">
        <v>1280</v>
      </c>
      <c r="J63" t="s">
        <v>1325</v>
      </c>
    </row>
    <row r="64" spans="8:10">
      <c r="H64" t="s">
        <v>1229</v>
      </c>
      <c r="I64" t="s">
        <v>1281</v>
      </c>
      <c r="J64" t="s">
        <v>1326</v>
      </c>
    </row>
    <row r="65" spans="8:10">
      <c r="H65" t="s">
        <v>1230</v>
      </c>
      <c r="I65" t="s">
        <v>1282</v>
      </c>
      <c r="J65" t="s">
        <v>1327</v>
      </c>
    </row>
    <row r="66" spans="8:10">
      <c r="H66" t="s">
        <v>1232</v>
      </c>
      <c r="J66" t="s">
        <v>1328</v>
      </c>
    </row>
    <row r="67" spans="8:10">
      <c r="H67" t="s">
        <v>1233</v>
      </c>
      <c r="I67" t="s">
        <v>83</v>
      </c>
      <c r="J67" t="s">
        <v>1329</v>
      </c>
    </row>
    <row r="68" spans="8:10">
      <c r="H68" t="s">
        <v>1234</v>
      </c>
      <c r="I68" t="s">
        <v>1283</v>
      </c>
      <c r="J68" t="s">
        <v>1330</v>
      </c>
    </row>
    <row r="69" spans="8:10">
      <c r="H69" t="s">
        <v>1235</v>
      </c>
      <c r="I69" t="s">
        <v>1284</v>
      </c>
      <c r="J69" t="s">
        <v>1331</v>
      </c>
    </row>
    <row r="70" spans="8:10">
      <c r="I70" t="s">
        <v>1285</v>
      </c>
      <c r="J70" t="s">
        <v>1332</v>
      </c>
    </row>
    <row r="71" spans="8:10">
      <c r="H71" t="s">
        <v>284</v>
      </c>
      <c r="J71" t="s">
        <v>547</v>
      </c>
    </row>
    <row r="72" spans="8:10">
      <c r="H72" t="s">
        <v>1236</v>
      </c>
      <c r="J72" t="s">
        <v>1333</v>
      </c>
    </row>
    <row r="73" spans="8:10">
      <c r="H73" t="s">
        <v>1237</v>
      </c>
      <c r="J73" t="s">
        <v>1334</v>
      </c>
    </row>
    <row r="74" spans="8:10">
      <c r="H74" t="s">
        <v>1238</v>
      </c>
      <c r="J74" t="s">
        <v>1335</v>
      </c>
    </row>
    <row r="75" spans="8:10">
      <c r="H75" t="s">
        <v>1239</v>
      </c>
      <c r="J75" t="s">
        <v>1336</v>
      </c>
    </row>
    <row r="76" spans="8:10">
      <c r="H76" t="s">
        <v>1240</v>
      </c>
      <c r="J76" t="s">
        <v>1337</v>
      </c>
    </row>
    <row r="77" spans="8:10">
      <c r="H77" t="s">
        <v>1241</v>
      </c>
    </row>
    <row r="78" spans="8:10">
      <c r="J78" t="s">
        <v>284</v>
      </c>
    </row>
    <row r="79" spans="8:10">
      <c r="J79" t="s">
        <v>1338</v>
      </c>
    </row>
    <row r="80" spans="8:10">
      <c r="J80" t="s">
        <v>1339</v>
      </c>
    </row>
    <row r="81" spans="10:10">
      <c r="J81" t="s">
        <v>1340</v>
      </c>
    </row>
    <row r="82" spans="10:10">
      <c r="J82" t="s">
        <v>1341</v>
      </c>
    </row>
    <row r="83" spans="10:10">
      <c r="J83" t="s">
        <v>1342</v>
      </c>
    </row>
    <row r="84" spans="10:10">
      <c r="J84" t="s">
        <v>1343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26</vt:i4>
      </vt:variant>
    </vt:vector>
  </HeadingPairs>
  <TitlesOfParts>
    <vt:vector size="26" baseType="lpstr">
      <vt:lpstr>2기1</vt:lpstr>
      <vt:lpstr>2기2</vt:lpstr>
      <vt:lpstr>2기3</vt:lpstr>
      <vt:lpstr>2기4</vt:lpstr>
      <vt:lpstr>2기5</vt:lpstr>
      <vt:lpstr>2기6</vt:lpstr>
      <vt:lpstr>2기7</vt:lpstr>
      <vt:lpstr>2기8</vt:lpstr>
      <vt:lpstr>2기9</vt:lpstr>
      <vt:lpstr>2기10</vt:lpstr>
      <vt:lpstr>2기11</vt:lpstr>
      <vt:lpstr>2기12</vt:lpstr>
      <vt:lpstr>3기1</vt:lpstr>
      <vt:lpstr>3기2</vt:lpstr>
      <vt:lpstr>3기3</vt:lpstr>
      <vt:lpstr>3기4</vt:lpstr>
      <vt:lpstr>3기5</vt:lpstr>
      <vt:lpstr>3기6</vt:lpstr>
      <vt:lpstr>3기7</vt:lpstr>
      <vt:lpstr>4기1</vt:lpstr>
      <vt:lpstr>4기2</vt:lpstr>
      <vt:lpstr>4기3</vt:lpstr>
      <vt:lpstr>4기4</vt:lpstr>
      <vt:lpstr>4기5</vt:lpstr>
      <vt:lpstr>평균비교</vt:lpstr>
      <vt:lpstr>KW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단아 권</dc:creator>
  <cp:lastModifiedBy>단아 권</cp:lastModifiedBy>
  <cp:lastPrinted>2024-05-06T08:55:16Z</cp:lastPrinted>
  <dcterms:created xsi:type="dcterms:W3CDTF">2024-03-05T14:31:13Z</dcterms:created>
  <dcterms:modified xsi:type="dcterms:W3CDTF">2024-07-06T03:24:34Z</dcterms:modified>
</cp:coreProperties>
</file>